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5" i="3" l="1"/>
  <c r="O18" i="3" l="1"/>
  <c r="N18" i="3"/>
  <c r="M18" i="3"/>
  <c r="L18" i="3"/>
  <c r="K18" i="3"/>
  <c r="AS15" i="3"/>
  <c r="AQ15" i="3"/>
  <c r="AP15" i="3"/>
  <c r="AO15" i="3"/>
  <c r="AN15" i="3"/>
  <c r="AM15" i="3"/>
  <c r="AG15" i="3"/>
  <c r="AE15" i="3"/>
  <c r="I20" i="3" s="1"/>
  <c r="AD15" i="3"/>
  <c r="H20" i="3" s="1"/>
  <c r="AC15" i="3"/>
  <c r="G20" i="3" s="1"/>
  <c r="AB15" i="3"/>
  <c r="F20" i="3" s="1"/>
  <c r="AA15" i="3"/>
  <c r="E20" i="3" s="1"/>
  <c r="W15" i="3"/>
  <c r="V15" i="3" s="1"/>
  <c r="U15" i="3"/>
  <c r="T15" i="3"/>
  <c r="S15" i="3"/>
  <c r="R15" i="3"/>
  <c r="Q15" i="3"/>
  <c r="K15" i="3"/>
  <c r="I15" i="3"/>
  <c r="I19" i="3" s="1"/>
  <c r="I21" i="3" s="1"/>
  <c r="H15" i="3"/>
  <c r="H19" i="3" s="1"/>
  <c r="H21" i="3" s="1"/>
  <c r="G15" i="3"/>
  <c r="G19" i="3" s="1"/>
  <c r="G21" i="3" s="1"/>
  <c r="F15" i="3"/>
  <c r="F19" i="3" s="1"/>
  <c r="F21" i="3" s="1"/>
  <c r="E15" i="3"/>
  <c r="E19" i="3" s="1"/>
  <c r="E21" i="3" s="1"/>
  <c r="K19" i="3" l="1"/>
  <c r="O19" i="3"/>
  <c r="K20" i="3"/>
  <c r="K21" i="3" s="1"/>
  <c r="J21" i="3" s="1"/>
  <c r="M19" i="3"/>
  <c r="L19" i="3"/>
  <c r="N19" i="3"/>
  <c r="J19" i="3"/>
  <c r="O21" i="3"/>
  <c r="J20" i="3"/>
  <c r="O20" i="3"/>
  <c r="N21" i="3"/>
  <c r="L21" i="3"/>
  <c r="M21" i="3"/>
  <c r="N20" i="3"/>
  <c r="L20" i="3"/>
  <c r="M20" i="3"/>
  <c r="AF15" i="3"/>
  <c r="AB16" i="1"/>
  <c r="AA16" i="1"/>
  <c r="Z16" i="1"/>
  <c r="Y16" i="1"/>
  <c r="X16" i="1"/>
  <c r="W16" i="1"/>
</calcChain>
</file>

<file path=xl/sharedStrings.xml><?xml version="1.0" encoding="utf-8"?>
<sst xmlns="http://schemas.openxmlformats.org/spreadsheetml/2006/main" count="208" uniqueCount="82">
  <si>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</si>
  <si>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</si>
  <si>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</si>
  <si>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</si>
  <si>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</si>
  <si>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</si>
  <si>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</si>
  <si>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</si>
  <si>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</si>
  <si>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</si>
  <si>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</si>
  <si>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</si>
  <si>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</si>
  <si>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</si>
  <si>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</si>
  <si>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</si>
  <si>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</si>
  <si>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</si>
  <si>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</si>
  <si>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</si>
  <si>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</si>
  <si>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</si>
  <si>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</si>
  <si>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</si>
  <si>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</si>
  <si>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</si>
  <si>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</si>
  <si>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</si>
  <si>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</si>
  <si>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</si>
  <si>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</si>
  <si>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</si>
  <si>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</si>
  <si>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</si>
  <si>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Heikki Matikainen</t>
  </si>
  <si>
    <t>3.</t>
  </si>
  <si>
    <t>UPV</t>
  </si>
  <si>
    <t>ykköspesis</t>
  </si>
  <si>
    <t>1.</t>
  </si>
  <si>
    <t>VJJ</t>
  </si>
  <si>
    <t>suomensarja</t>
  </si>
  <si>
    <t>12.</t>
  </si>
  <si>
    <t>UPV  2</t>
  </si>
  <si>
    <t>PePe</t>
  </si>
  <si>
    <t>RiiPe</t>
  </si>
  <si>
    <t>7.</t>
  </si>
  <si>
    <t>11.</t>
  </si>
  <si>
    <t>5.</t>
  </si>
  <si>
    <t>PuMu</t>
  </si>
  <si>
    <t>Seurat</t>
  </si>
  <si>
    <t>PePe = Helsingin Peli-Peikot  (1952)</t>
  </si>
  <si>
    <t>UPV = Ulvilan Pesä-Veikot  (1957)</t>
  </si>
  <si>
    <t>YKKÖSPESIS</t>
  </si>
  <si>
    <t>23.2.1979</t>
  </si>
  <si>
    <t>10.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</si>
  <si>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</si>
  <si>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</si>
  <si>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</si>
  <si>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</si>
  <si>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</si>
  <si>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</si>
  <si>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</si>
  <si>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</si>
  <si>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</si>
  <si>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</si>
  <si>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</si>
  <si>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</si>
  <si>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</si>
  <si>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</si>
  <si>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</si>
  <si>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Vantaan Pesis  (1980),  kasvattajaseura</t>
  </si>
  <si>
    <t>VJJ = Vantaanjoen Juoksu  (2001)</t>
  </si>
  <si>
    <t>RiiPe  = Riihi-Pesis  (1999)</t>
  </si>
  <si>
    <t>PuMu = Helsingin Puna-Mustat  (1941)</t>
  </si>
  <si>
    <t>ENSIMMÄISET RUNKOSARJASSA</t>
  </si>
  <si>
    <t>20.05. 2010  PattU - UPV  2-0  (4-2, 7-0)</t>
  </si>
  <si>
    <t>30.05. 2010  UPV - Kiri  0-1  (1-1, 1-5)</t>
  </si>
  <si>
    <t>20.06. 2010  UPV - Kiri  0-1  (2-2, 1-4)</t>
  </si>
  <si>
    <t>11.  ottelu</t>
  </si>
  <si>
    <t>31 v   3 kk   7 pv</t>
  </si>
  <si>
    <t>31 v   2 kk 27 pv</t>
  </si>
  <si>
    <t>31 v   3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</si>
</sst>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4" fillId="3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0" customWidth="1"/>
    <col min="3" max="3" width="6.7109375" style="69" customWidth="1"/>
    <col min="4" max="4" width="9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8" customWidth="1"/>
    <col min="16" max="20" width="5.7109375" style="69" customWidth="1"/>
    <col min="21" max="21" width="8.7109375" style="69" customWidth="1"/>
    <col min="22" max="22" width="0.7109375" style="48" customWidth="1"/>
    <col min="23" max="27" width="5.7109375" style="69" customWidth="1"/>
    <col min="28" max="28" width="8.7109375" style="69" customWidth="1"/>
    <col min="29" max="29" width="0.7109375" style="48" customWidth="1"/>
    <col min="30" max="35" width="5.7109375" style="69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6"/>
      <c r="G1" s="2"/>
      <c r="H1" s="2"/>
      <c r="I1" s="2"/>
      <c r="J1" s="2"/>
      <c r="K1" s="3"/>
      <c r="L1" s="2"/>
      <c r="M1" s="3"/>
      <c r="N1" s="3"/>
      <c r="O1" s="75"/>
      <c r="P1" s="2"/>
      <c r="Q1" s="3"/>
      <c r="R1" s="3"/>
      <c r="S1" s="3"/>
      <c r="T1" s="3"/>
      <c r="U1" s="3"/>
      <c r="V1" s="75"/>
      <c r="W1" s="3"/>
      <c r="X1" s="3"/>
      <c r="Y1" s="3"/>
      <c r="Z1" s="3"/>
      <c r="AA1" s="3"/>
      <c r="AB1" s="3"/>
      <c r="AC1" s="75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71"/>
      <c r="W2" s="21" t="s">
        <v>16</v>
      </c>
      <c r="X2" s="13"/>
      <c r="Y2" s="13"/>
      <c r="Z2" s="13"/>
      <c r="AA2" s="13"/>
      <c r="AB2" s="13"/>
      <c r="AC2" s="71"/>
      <c r="AD2" s="21" t="s">
        <v>55</v>
      </c>
      <c r="AE2" s="13"/>
      <c r="AF2" s="13"/>
      <c r="AG2" s="19"/>
      <c r="AH2" s="13" t="s">
        <v>56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57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2002</v>
      </c>
      <c r="C4" s="24" t="s">
        <v>45</v>
      </c>
      <c r="D4" s="25" t="s">
        <v>43</v>
      </c>
      <c r="E4" s="24"/>
      <c r="F4" s="26" t="s">
        <v>40</v>
      </c>
      <c r="G4" s="27"/>
      <c r="H4" s="28"/>
      <c r="I4" s="24"/>
      <c r="J4" s="24"/>
      <c r="K4" s="24"/>
      <c r="L4" s="24"/>
      <c r="M4" s="24"/>
      <c r="N4" s="24"/>
      <c r="O4" s="48"/>
      <c r="P4" s="30"/>
      <c r="Q4" s="30"/>
      <c r="R4" s="30"/>
      <c r="S4" s="30"/>
      <c r="T4" s="30"/>
      <c r="U4" s="30"/>
      <c r="V4" s="48"/>
      <c r="W4" s="32"/>
      <c r="X4" s="32"/>
      <c r="Y4" s="32"/>
      <c r="Z4" s="32"/>
      <c r="AA4" s="32"/>
      <c r="AB4" s="63"/>
      <c r="AC4" s="48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">
      <c r="A5" s="8"/>
      <c r="B5" s="24">
        <v>2003</v>
      </c>
      <c r="C5" s="24" t="s">
        <v>45</v>
      </c>
      <c r="D5" s="25" t="s">
        <v>39</v>
      </c>
      <c r="E5" s="24"/>
      <c r="F5" s="26" t="s">
        <v>40</v>
      </c>
      <c r="G5" s="27"/>
      <c r="H5" s="28"/>
      <c r="I5" s="24"/>
      <c r="J5" s="24"/>
      <c r="K5" s="24"/>
      <c r="L5" s="24"/>
      <c r="M5" s="24"/>
      <c r="N5" s="24"/>
      <c r="O5" s="23"/>
      <c r="P5" s="30"/>
      <c r="Q5" s="30"/>
      <c r="R5" s="30"/>
      <c r="S5" s="30"/>
      <c r="T5" s="30"/>
      <c r="U5" s="30"/>
      <c r="V5" s="23"/>
      <c r="W5" s="32"/>
      <c r="X5" s="32"/>
      <c r="Y5" s="32"/>
      <c r="Z5" s="32"/>
      <c r="AA5" s="32"/>
      <c r="AB5" s="63"/>
      <c r="AC5" s="23"/>
      <c r="AD5" s="30"/>
      <c r="AE5" s="29"/>
      <c r="AF5" s="29"/>
      <c r="AG5" s="30"/>
      <c r="AH5" s="30"/>
      <c r="AI5" s="30"/>
      <c r="AJ5" s="8"/>
    </row>
    <row r="6" spans="1:36" s="22" customFormat="1" ht="15" customHeight="1" x14ac:dyDescent="0.2">
      <c r="A6" s="8"/>
      <c r="B6" s="35">
        <v>2004</v>
      </c>
      <c r="C6" s="35" t="s">
        <v>46</v>
      </c>
      <c r="D6" s="36" t="s">
        <v>36</v>
      </c>
      <c r="E6" s="35"/>
      <c r="F6" s="37" t="s">
        <v>37</v>
      </c>
      <c r="G6" s="38"/>
      <c r="H6" s="39"/>
      <c r="I6" s="35"/>
      <c r="J6" s="35"/>
      <c r="K6" s="35"/>
      <c r="L6" s="35"/>
      <c r="M6" s="37"/>
      <c r="N6" s="37"/>
      <c r="O6" s="23"/>
      <c r="P6" s="30"/>
      <c r="Q6" s="30"/>
      <c r="R6" s="30"/>
      <c r="S6" s="30"/>
      <c r="T6" s="30"/>
      <c r="U6" s="30"/>
      <c r="V6" s="23"/>
      <c r="W6" s="32"/>
      <c r="X6" s="32"/>
      <c r="Y6" s="32"/>
      <c r="Z6" s="32"/>
      <c r="AA6" s="32"/>
      <c r="AB6" s="63"/>
      <c r="AC6" s="23"/>
      <c r="AD6" s="30"/>
      <c r="AE6" s="29"/>
      <c r="AF6" s="29"/>
      <c r="AG6" s="30"/>
      <c r="AH6" s="30"/>
      <c r="AI6" s="30"/>
      <c r="AJ6" s="8"/>
    </row>
    <row r="7" spans="1:36" s="22" customFormat="1" ht="15" customHeight="1" x14ac:dyDescent="0.25">
      <c r="A7" s="8"/>
      <c r="B7" s="35">
        <v>2005</v>
      </c>
      <c r="C7" s="35" t="s">
        <v>45</v>
      </c>
      <c r="D7" s="36" t="s">
        <v>44</v>
      </c>
      <c r="E7" s="35"/>
      <c r="F7" s="37" t="s">
        <v>37</v>
      </c>
      <c r="G7" s="38"/>
      <c r="H7" s="39"/>
      <c r="I7" s="35"/>
      <c r="J7" s="35"/>
      <c r="K7" s="35"/>
      <c r="L7" s="35"/>
      <c r="M7" s="37"/>
      <c r="N7" s="37"/>
      <c r="O7" s="48"/>
      <c r="P7" s="30"/>
      <c r="Q7" s="30"/>
      <c r="R7" s="30"/>
      <c r="S7" s="30"/>
      <c r="T7" s="30"/>
      <c r="U7" s="30"/>
      <c r="V7" s="48"/>
      <c r="W7" s="32"/>
      <c r="X7" s="32"/>
      <c r="Y7" s="32"/>
      <c r="Z7" s="32"/>
      <c r="AA7" s="32"/>
      <c r="AB7" s="63"/>
      <c r="AC7" s="48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5">
        <v>2006</v>
      </c>
      <c r="C8" s="35" t="s">
        <v>35</v>
      </c>
      <c r="D8" s="36" t="s">
        <v>36</v>
      </c>
      <c r="E8" s="35"/>
      <c r="F8" s="37" t="s">
        <v>37</v>
      </c>
      <c r="G8" s="38"/>
      <c r="H8" s="39"/>
      <c r="I8" s="35"/>
      <c r="J8" s="35"/>
      <c r="K8" s="35"/>
      <c r="L8" s="35"/>
      <c r="M8" s="35"/>
      <c r="N8" s="35"/>
      <c r="O8" s="48"/>
      <c r="P8" s="30"/>
      <c r="Q8" s="30"/>
      <c r="R8" s="30"/>
      <c r="S8" s="30"/>
      <c r="T8" s="30"/>
      <c r="U8" s="30"/>
      <c r="V8" s="48"/>
      <c r="W8" s="32">
        <v>7</v>
      </c>
      <c r="X8" s="32">
        <v>0</v>
      </c>
      <c r="Y8" s="32">
        <v>1</v>
      </c>
      <c r="Z8" s="32">
        <v>0</v>
      </c>
      <c r="AA8" s="32">
        <v>6</v>
      </c>
      <c r="AB8" s="63">
        <v>0.316</v>
      </c>
      <c r="AC8" s="48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35">
        <v>2007</v>
      </c>
      <c r="C9" s="35" t="s">
        <v>35</v>
      </c>
      <c r="D9" s="36" t="s">
        <v>36</v>
      </c>
      <c r="E9" s="35"/>
      <c r="F9" s="37" t="s">
        <v>37</v>
      </c>
      <c r="G9" s="38"/>
      <c r="H9" s="39"/>
      <c r="I9" s="35"/>
      <c r="J9" s="35"/>
      <c r="K9" s="35"/>
      <c r="L9" s="35"/>
      <c r="M9" s="35"/>
      <c r="N9" s="35"/>
      <c r="O9" s="48"/>
      <c r="P9" s="30"/>
      <c r="Q9" s="30"/>
      <c r="R9" s="31"/>
      <c r="S9" s="30"/>
      <c r="T9" s="30"/>
      <c r="U9" s="30"/>
      <c r="V9" s="48"/>
      <c r="W9" s="32">
        <v>6</v>
      </c>
      <c r="X9" s="32">
        <v>0</v>
      </c>
      <c r="Y9" s="32">
        <v>1</v>
      </c>
      <c r="Z9" s="32">
        <v>1</v>
      </c>
      <c r="AA9" s="32">
        <v>5</v>
      </c>
      <c r="AB9" s="63">
        <v>0.45500000000000002</v>
      </c>
      <c r="AC9" s="48"/>
      <c r="AD9" s="30"/>
      <c r="AE9" s="29"/>
      <c r="AF9" s="33"/>
      <c r="AG9" s="31"/>
      <c r="AH9" s="34"/>
      <c r="AI9" s="30"/>
      <c r="AJ9" s="8"/>
    </row>
    <row r="10" spans="1:36" s="22" customFormat="1" ht="15" customHeight="1" x14ac:dyDescent="0.25">
      <c r="A10" s="8"/>
      <c r="B10" s="24">
        <v>2008</v>
      </c>
      <c r="C10" s="24" t="s">
        <v>38</v>
      </c>
      <c r="D10" s="25" t="s">
        <v>39</v>
      </c>
      <c r="E10" s="24"/>
      <c r="F10" s="26" t="s">
        <v>40</v>
      </c>
      <c r="G10" s="27"/>
      <c r="H10" s="28"/>
      <c r="I10" s="24"/>
      <c r="J10" s="24"/>
      <c r="K10" s="24"/>
      <c r="L10" s="24"/>
      <c r="M10" s="24"/>
      <c r="N10" s="24"/>
      <c r="O10" s="48"/>
      <c r="P10" s="30"/>
      <c r="Q10" s="30"/>
      <c r="R10" s="30"/>
      <c r="S10" s="30"/>
      <c r="T10" s="30"/>
      <c r="U10" s="30"/>
      <c r="V10" s="48"/>
      <c r="W10" s="32"/>
      <c r="X10" s="32"/>
      <c r="Y10" s="32"/>
      <c r="Z10" s="32"/>
      <c r="AA10" s="32"/>
      <c r="AB10" s="63"/>
      <c r="AC10" s="48"/>
      <c r="AD10" s="30"/>
      <c r="AE10" s="30"/>
      <c r="AF10" s="31"/>
      <c r="AG10" s="31"/>
      <c r="AH10" s="34"/>
      <c r="AI10" s="30"/>
      <c r="AJ10" s="8"/>
    </row>
    <row r="11" spans="1:36" s="22" customFormat="1" ht="15" customHeight="1" x14ac:dyDescent="0.25">
      <c r="A11" s="8"/>
      <c r="B11" s="35">
        <v>2009</v>
      </c>
      <c r="C11" s="35" t="s">
        <v>38</v>
      </c>
      <c r="D11" s="36" t="s">
        <v>36</v>
      </c>
      <c r="E11" s="35"/>
      <c r="F11" s="37" t="s">
        <v>37</v>
      </c>
      <c r="G11" s="38"/>
      <c r="H11" s="39"/>
      <c r="I11" s="35"/>
      <c r="J11" s="35"/>
      <c r="K11" s="35"/>
      <c r="L11" s="35"/>
      <c r="M11" s="35"/>
      <c r="N11" s="35"/>
      <c r="O11" s="48"/>
      <c r="P11" s="30"/>
      <c r="Q11" s="30"/>
      <c r="R11" s="30"/>
      <c r="S11" s="30"/>
      <c r="T11" s="30"/>
      <c r="U11" s="30"/>
      <c r="V11" s="48"/>
      <c r="W11" s="32"/>
      <c r="X11" s="32"/>
      <c r="Y11" s="32"/>
      <c r="Z11" s="32"/>
      <c r="AA11" s="32"/>
      <c r="AB11" s="63"/>
      <c r="AC11" s="48"/>
      <c r="AD11" s="30"/>
      <c r="AE11" s="29"/>
      <c r="AF11" s="33"/>
      <c r="AG11" s="31"/>
      <c r="AH11" s="34"/>
      <c r="AI11" s="30"/>
      <c r="AJ11" s="8"/>
    </row>
    <row r="12" spans="1:36" s="22" customFormat="1" ht="15" customHeight="1" x14ac:dyDescent="0.25">
      <c r="A12" s="8"/>
      <c r="B12" s="24">
        <v>2010</v>
      </c>
      <c r="C12" s="24" t="s">
        <v>47</v>
      </c>
      <c r="D12" s="25" t="s">
        <v>42</v>
      </c>
      <c r="E12" s="24"/>
      <c r="F12" s="26" t="s">
        <v>40</v>
      </c>
      <c r="G12" s="27"/>
      <c r="H12" s="28"/>
      <c r="I12" s="24"/>
      <c r="J12" s="24"/>
      <c r="K12" s="24"/>
      <c r="L12" s="24"/>
      <c r="M12" s="24"/>
      <c r="N12" s="24"/>
      <c r="O12" s="48"/>
      <c r="P12" s="30"/>
      <c r="Q12" s="30"/>
      <c r="R12" s="30"/>
      <c r="S12" s="30"/>
      <c r="T12" s="30"/>
      <c r="U12" s="30"/>
      <c r="V12" s="48"/>
      <c r="W12" s="32"/>
      <c r="X12" s="32"/>
      <c r="Y12" s="32"/>
      <c r="Z12" s="32"/>
      <c r="AA12" s="32"/>
      <c r="AB12" s="63"/>
      <c r="AC12" s="48"/>
      <c r="AD12" s="30"/>
      <c r="AE12" s="30"/>
      <c r="AF12" s="31"/>
      <c r="AG12" s="31"/>
      <c r="AH12" s="34"/>
      <c r="AI12" s="30"/>
      <c r="AJ12" s="8"/>
    </row>
    <row r="13" spans="1:36" s="22" customFormat="1" ht="15" customHeight="1" x14ac:dyDescent="0.25">
      <c r="A13" s="1"/>
      <c r="B13" s="30">
        <v>2010</v>
      </c>
      <c r="C13" s="30" t="s">
        <v>41</v>
      </c>
      <c r="D13" s="40" t="s">
        <v>36</v>
      </c>
      <c r="E13" s="30">
        <v>24</v>
      </c>
      <c r="F13" s="41">
        <v>0</v>
      </c>
      <c r="G13" s="41">
        <v>2</v>
      </c>
      <c r="H13" s="41">
        <v>2</v>
      </c>
      <c r="I13" s="41">
        <v>19</v>
      </c>
      <c r="J13" s="30">
        <v>6</v>
      </c>
      <c r="K13" s="30">
        <v>4</v>
      </c>
      <c r="L13" s="30">
        <v>7</v>
      </c>
      <c r="M13" s="30">
        <v>2</v>
      </c>
      <c r="N13" s="42">
        <v>0.24099999999999999</v>
      </c>
      <c r="O13" s="48"/>
      <c r="P13" s="30"/>
      <c r="Q13" s="30"/>
      <c r="R13" s="30"/>
      <c r="S13" s="30"/>
      <c r="T13" s="30"/>
      <c r="U13" s="30"/>
      <c r="V13" s="48"/>
      <c r="W13" s="32">
        <v>4</v>
      </c>
      <c r="X13" s="32">
        <v>0</v>
      </c>
      <c r="Y13" s="32">
        <v>1</v>
      </c>
      <c r="Z13" s="32">
        <v>0</v>
      </c>
      <c r="AA13" s="32">
        <v>4</v>
      </c>
      <c r="AB13" s="63">
        <v>0.44400000000000001</v>
      </c>
      <c r="AC13" s="48"/>
      <c r="AD13" s="30"/>
      <c r="AE13" s="29"/>
      <c r="AF13" s="33"/>
      <c r="AG13" s="31"/>
      <c r="AH13" s="34"/>
      <c r="AI13" s="30"/>
      <c r="AJ13" s="8"/>
    </row>
    <row r="14" spans="1:36" ht="15" customHeight="1" x14ac:dyDescent="0.25">
      <c r="A14" s="8"/>
      <c r="B14" s="35">
        <v>2011</v>
      </c>
      <c r="C14" s="35" t="s">
        <v>45</v>
      </c>
      <c r="D14" s="36" t="s">
        <v>48</v>
      </c>
      <c r="E14" s="35"/>
      <c r="F14" s="37" t="s">
        <v>37</v>
      </c>
      <c r="G14" s="38"/>
      <c r="H14" s="39"/>
      <c r="I14" s="35"/>
      <c r="J14" s="35"/>
      <c r="K14" s="35"/>
      <c r="L14" s="35"/>
      <c r="M14" s="35"/>
      <c r="N14" s="35"/>
      <c r="P14" s="30"/>
      <c r="Q14" s="30"/>
      <c r="R14" s="31"/>
      <c r="S14" s="30"/>
      <c r="T14" s="30"/>
      <c r="U14" s="30"/>
      <c r="W14" s="32"/>
      <c r="X14" s="32"/>
      <c r="Y14" s="32"/>
      <c r="Z14" s="32"/>
      <c r="AA14" s="32"/>
      <c r="AB14" s="63"/>
      <c r="AD14" s="30"/>
      <c r="AE14" s="29"/>
      <c r="AF14" s="33"/>
      <c r="AG14" s="31"/>
      <c r="AH14" s="34"/>
      <c r="AI14" s="30"/>
      <c r="AJ14" s="8"/>
    </row>
    <row r="15" spans="1:36" s="22" customFormat="1" ht="15" customHeight="1" x14ac:dyDescent="0.25">
      <c r="A15" s="8"/>
      <c r="B15" s="35">
        <v>2012</v>
      </c>
      <c r="C15" s="35" t="s">
        <v>54</v>
      </c>
      <c r="D15" s="36" t="s">
        <v>48</v>
      </c>
      <c r="E15" s="35"/>
      <c r="F15" s="37" t="s">
        <v>37</v>
      </c>
      <c r="G15" s="38"/>
      <c r="H15" s="39"/>
      <c r="I15" s="35"/>
      <c r="J15" s="35"/>
      <c r="K15" s="35"/>
      <c r="L15" s="35"/>
      <c r="M15" s="35"/>
      <c r="N15" s="35"/>
      <c r="O15" s="48"/>
      <c r="P15" s="30"/>
      <c r="Q15" s="30"/>
      <c r="R15" s="31"/>
      <c r="S15" s="30"/>
      <c r="T15" s="30"/>
      <c r="U15" s="30"/>
      <c r="V15" s="48"/>
      <c r="W15" s="32"/>
      <c r="X15" s="32"/>
      <c r="Y15" s="32"/>
      <c r="Z15" s="32"/>
      <c r="AA15" s="32"/>
      <c r="AB15" s="63"/>
      <c r="AC15" s="48"/>
      <c r="AD15" s="30"/>
      <c r="AE15" s="29"/>
      <c r="AF15" s="33"/>
      <c r="AG15" s="31"/>
      <c r="AH15" s="34"/>
      <c r="AI15" s="30"/>
      <c r="AJ15" s="8"/>
    </row>
    <row r="16" spans="1:36" ht="15" customHeight="1" x14ac:dyDescent="0.2">
      <c r="A16" s="8"/>
      <c r="B16" s="15" t="s">
        <v>7</v>
      </c>
      <c r="C16" s="16"/>
      <c r="D16" s="14"/>
      <c r="E16" s="17">
        <v>24</v>
      </c>
      <c r="F16" s="17">
        <v>0</v>
      </c>
      <c r="G16" s="17">
        <v>2</v>
      </c>
      <c r="H16" s="17">
        <v>2</v>
      </c>
      <c r="I16" s="17">
        <v>19</v>
      </c>
      <c r="J16" s="17">
        <v>6</v>
      </c>
      <c r="K16" s="17">
        <v>4</v>
      </c>
      <c r="L16" s="17">
        <v>7</v>
      </c>
      <c r="M16" s="17">
        <v>2</v>
      </c>
      <c r="N16" s="43">
        <v>0.24099999999999999</v>
      </c>
      <c r="O16" s="23"/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43">
        <v>0</v>
      </c>
      <c r="V16" s="23"/>
      <c r="W16" s="17">
        <f>PRODUCT(E22)</f>
        <v>17</v>
      </c>
      <c r="X16" s="17">
        <f t="shared" ref="X16:AA16" si="0">PRODUCT(F22)</f>
        <v>0</v>
      </c>
      <c r="Y16" s="17">
        <f t="shared" si="0"/>
        <v>3</v>
      </c>
      <c r="Z16" s="17">
        <f t="shared" si="0"/>
        <v>1</v>
      </c>
      <c r="AA16" s="17">
        <f t="shared" si="0"/>
        <v>15</v>
      </c>
      <c r="AB16" s="43">
        <f>PRODUCT(N22)</f>
        <v>0.38400000000000001</v>
      </c>
      <c r="AC16" s="23"/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8"/>
    </row>
    <row r="17" spans="1:36" ht="15" customHeight="1" x14ac:dyDescent="0.2">
      <c r="A17" s="8"/>
      <c r="B17" s="40" t="s">
        <v>2</v>
      </c>
      <c r="C17" s="34"/>
      <c r="D17" s="44">
        <v>17.666666666666668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7"/>
      <c r="AI17" s="45"/>
      <c r="AJ17" s="8"/>
    </row>
    <row r="18" spans="1:36" ht="15" customHeight="1" x14ac:dyDescent="0.25">
      <c r="A18" s="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P18" s="45"/>
      <c r="Q18" s="49"/>
      <c r="R18" s="45"/>
      <c r="S18" s="45"/>
      <c r="T18" s="45"/>
      <c r="U18" s="45"/>
      <c r="W18" s="45"/>
      <c r="X18" s="45"/>
      <c r="Y18" s="45"/>
      <c r="Z18" s="45"/>
      <c r="AA18" s="45"/>
      <c r="AB18" s="45"/>
      <c r="AD18" s="45"/>
      <c r="AE18" s="45"/>
      <c r="AF18" s="45"/>
      <c r="AG18" s="45"/>
      <c r="AH18" s="45"/>
      <c r="AI18" s="45"/>
      <c r="AJ18" s="8"/>
    </row>
    <row r="19" spans="1:36" ht="15" customHeight="1" x14ac:dyDescent="0.25">
      <c r="A19" s="8"/>
      <c r="B19" s="21" t="s">
        <v>25</v>
      </c>
      <c r="C19" s="50"/>
      <c r="D19" s="50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5"/>
      <c r="K19" s="17" t="s">
        <v>28</v>
      </c>
      <c r="L19" s="17" t="s">
        <v>29</v>
      </c>
      <c r="M19" s="17" t="s">
        <v>30</v>
      </c>
      <c r="N19" s="17" t="s">
        <v>22</v>
      </c>
      <c r="O19" s="23"/>
      <c r="P19" s="51" t="s">
        <v>74</v>
      </c>
      <c r="Q19" s="11"/>
      <c r="R19" s="11"/>
      <c r="S19" s="11"/>
      <c r="T19" s="52"/>
      <c r="U19" s="52"/>
      <c r="V19" s="52"/>
      <c r="W19" s="52"/>
      <c r="X19" s="52"/>
      <c r="Y19" s="52"/>
      <c r="Z19" s="52"/>
      <c r="AA19" s="11"/>
      <c r="AB19" s="11"/>
      <c r="AC19" s="52"/>
      <c r="AD19" s="11"/>
      <c r="AE19" s="11"/>
      <c r="AF19" s="11"/>
      <c r="AG19" s="11"/>
      <c r="AH19" s="11"/>
      <c r="AI19" s="53"/>
      <c r="AJ19" s="8"/>
    </row>
    <row r="20" spans="1:36" ht="15" customHeight="1" x14ac:dyDescent="0.2">
      <c r="A20" s="8"/>
      <c r="B20" s="51" t="s">
        <v>13</v>
      </c>
      <c r="C20" s="11"/>
      <c r="D20" s="53"/>
      <c r="E20" s="30">
        <v>24</v>
      </c>
      <c r="F20" s="30">
        <v>0</v>
      </c>
      <c r="G20" s="30">
        <v>2</v>
      </c>
      <c r="H20" s="30">
        <v>2</v>
      </c>
      <c r="I20" s="30">
        <v>19</v>
      </c>
      <c r="J20" s="45"/>
      <c r="K20" s="54">
        <v>8.3333333333333329E-2</v>
      </c>
      <c r="L20" s="54">
        <v>8.3333333333333329E-2</v>
      </c>
      <c r="M20" s="54">
        <v>0.79166666666666663</v>
      </c>
      <c r="N20" s="55">
        <v>0.24099999999999999</v>
      </c>
      <c r="O20" s="23"/>
      <c r="P20" s="93" t="s">
        <v>9</v>
      </c>
      <c r="Q20" s="107"/>
      <c r="R20" s="94" t="s">
        <v>75</v>
      </c>
      <c r="S20" s="94"/>
      <c r="T20" s="94"/>
      <c r="U20" s="94"/>
      <c r="V20" s="94"/>
      <c r="W20" s="94"/>
      <c r="X20" s="94"/>
      <c r="Y20" s="94"/>
      <c r="Z20" s="108" t="s">
        <v>11</v>
      </c>
      <c r="AA20" s="94"/>
      <c r="AB20" s="111" t="s">
        <v>80</v>
      </c>
      <c r="AC20" s="94"/>
      <c r="AD20" s="94"/>
      <c r="AE20" s="94"/>
      <c r="AF20" s="94"/>
      <c r="AG20" s="94"/>
      <c r="AH20" s="108"/>
      <c r="AI20" s="95"/>
      <c r="AJ20" s="8"/>
    </row>
    <row r="21" spans="1:36" ht="15" customHeight="1" x14ac:dyDescent="0.2">
      <c r="A21" s="8"/>
      <c r="B21" s="56" t="s">
        <v>15</v>
      </c>
      <c r="C21" s="57"/>
      <c r="D21" s="58"/>
      <c r="E21" s="30"/>
      <c r="F21" s="30"/>
      <c r="G21" s="30"/>
      <c r="H21" s="30"/>
      <c r="I21" s="30"/>
      <c r="J21" s="45"/>
      <c r="K21" s="54"/>
      <c r="L21" s="54"/>
      <c r="M21" s="54"/>
      <c r="N21" s="55"/>
      <c r="O21" s="23"/>
      <c r="P21" s="109" t="s">
        <v>58</v>
      </c>
      <c r="Q21" s="110"/>
      <c r="R21" s="111" t="s">
        <v>77</v>
      </c>
      <c r="S21" s="111"/>
      <c r="T21" s="111"/>
      <c r="U21" s="111"/>
      <c r="V21" s="111"/>
      <c r="W21" s="111"/>
      <c r="X21" s="111"/>
      <c r="Y21" s="111"/>
      <c r="Z21" s="112" t="s">
        <v>27</v>
      </c>
      <c r="AA21" s="111"/>
      <c r="AB21" s="111" t="s">
        <v>81</v>
      </c>
      <c r="AC21" s="111"/>
      <c r="AD21" s="111"/>
      <c r="AE21" s="111"/>
      <c r="AF21" s="111"/>
      <c r="AG21" s="111"/>
      <c r="AH21" s="112"/>
      <c r="AI21" s="113"/>
      <c r="AJ21" s="8"/>
    </row>
    <row r="22" spans="1:36" ht="15" customHeight="1" x14ac:dyDescent="0.2">
      <c r="A22" s="8"/>
      <c r="B22" s="59" t="s">
        <v>16</v>
      </c>
      <c r="C22" s="60"/>
      <c r="D22" s="61"/>
      <c r="E22" s="32">
        <v>17</v>
      </c>
      <c r="F22" s="32">
        <v>0</v>
      </c>
      <c r="G22" s="32">
        <v>3</v>
      </c>
      <c r="H22" s="32">
        <v>1</v>
      </c>
      <c r="I22" s="32">
        <v>15</v>
      </c>
      <c r="J22" s="45"/>
      <c r="K22" s="62">
        <v>0.17647058823529413</v>
      </c>
      <c r="L22" s="62">
        <v>5.8823529411764705E-2</v>
      </c>
      <c r="M22" s="62">
        <v>0.88235294117647056</v>
      </c>
      <c r="N22" s="63">
        <v>0.38400000000000001</v>
      </c>
      <c r="O22" s="23"/>
      <c r="P22" s="109" t="s">
        <v>59</v>
      </c>
      <c r="Q22" s="110"/>
      <c r="R22" s="111" t="s">
        <v>76</v>
      </c>
      <c r="S22" s="111"/>
      <c r="T22" s="111"/>
      <c r="U22" s="111"/>
      <c r="V22" s="111"/>
      <c r="W22" s="111"/>
      <c r="X22" s="111"/>
      <c r="Y22" s="111"/>
      <c r="Z22" s="112" t="s">
        <v>78</v>
      </c>
      <c r="AA22" s="111"/>
      <c r="AB22" s="111" t="s">
        <v>79</v>
      </c>
      <c r="AC22" s="111"/>
      <c r="AD22" s="111"/>
      <c r="AE22" s="111"/>
      <c r="AF22" s="111"/>
      <c r="AG22" s="111"/>
      <c r="AH22" s="112"/>
      <c r="AI22" s="113"/>
    </row>
    <row r="23" spans="1:36" ht="15" customHeight="1" x14ac:dyDescent="0.2">
      <c r="A23" s="8"/>
      <c r="B23" s="64" t="s">
        <v>26</v>
      </c>
      <c r="C23" s="65"/>
      <c r="D23" s="66"/>
      <c r="E23" s="17">
        <v>41</v>
      </c>
      <c r="F23" s="17">
        <v>0</v>
      </c>
      <c r="G23" s="17">
        <v>5</v>
      </c>
      <c r="H23" s="17">
        <v>3</v>
      </c>
      <c r="I23" s="17">
        <v>34</v>
      </c>
      <c r="J23" s="45"/>
      <c r="K23" s="67">
        <v>0.12195121951219512</v>
      </c>
      <c r="L23" s="67">
        <v>7.3170731707317069E-2</v>
      </c>
      <c r="M23" s="67">
        <v>0.82926829268292679</v>
      </c>
      <c r="N23" s="43">
        <v>0.28799999999999998</v>
      </c>
      <c r="O23" s="23"/>
      <c r="P23" s="114" t="s">
        <v>10</v>
      </c>
      <c r="Q23" s="115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7"/>
      <c r="AI23" s="118"/>
    </row>
    <row r="24" spans="1:36" ht="15" customHeight="1" x14ac:dyDescent="0.25">
      <c r="A24" s="8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3"/>
      <c r="P24" s="45"/>
      <c r="Q24" s="49"/>
      <c r="R24" s="45"/>
      <c r="S24" s="45"/>
      <c r="T24" s="23"/>
      <c r="U24" s="23"/>
      <c r="V24" s="23"/>
      <c r="W24" s="23"/>
      <c r="X24" s="68"/>
      <c r="Y24" s="45"/>
      <c r="Z24" s="45"/>
      <c r="AA24" s="45"/>
      <c r="AB24" s="45"/>
      <c r="AC24" s="23"/>
      <c r="AD24" s="45"/>
      <c r="AE24" s="45"/>
      <c r="AF24" s="45"/>
      <c r="AG24" s="45"/>
      <c r="AH24" s="45"/>
      <c r="AI24" s="45"/>
    </row>
    <row r="25" spans="1:36" ht="15" customHeight="1" x14ac:dyDescent="0.25">
      <c r="A25" s="8"/>
      <c r="B25" s="45" t="s">
        <v>49</v>
      </c>
      <c r="C25" s="45"/>
      <c r="D25" s="45" t="s">
        <v>70</v>
      </c>
      <c r="E25" s="49"/>
      <c r="F25" s="49"/>
      <c r="G25" s="49"/>
      <c r="H25" s="49"/>
      <c r="I25" s="49"/>
      <c r="J25" s="45"/>
      <c r="K25" s="49"/>
      <c r="L25" s="49"/>
      <c r="M25" s="49"/>
      <c r="N25" s="46"/>
      <c r="O25" s="23"/>
      <c r="P25" s="45"/>
      <c r="Q25" s="49"/>
      <c r="R25" s="45"/>
      <c r="S25" s="45"/>
      <c r="T25" s="23"/>
      <c r="U25" s="23"/>
      <c r="V25" s="23"/>
      <c r="W25" s="23"/>
      <c r="X25" s="68"/>
      <c r="Y25" s="45"/>
      <c r="Z25" s="45"/>
      <c r="AA25" s="45"/>
      <c r="AB25" s="45"/>
      <c r="AC25" s="23"/>
      <c r="AD25" s="45"/>
      <c r="AE25" s="45"/>
      <c r="AF25" s="45"/>
      <c r="AG25" s="45"/>
      <c r="AH25" s="45"/>
      <c r="AI25" s="45"/>
    </row>
    <row r="26" spans="1:36" ht="15" customHeight="1" x14ac:dyDescent="0.25">
      <c r="A26" s="8"/>
      <c r="B26" s="45"/>
      <c r="C26" s="45"/>
      <c r="D26" s="45" t="s">
        <v>71</v>
      </c>
      <c r="E26" s="49"/>
      <c r="F26" s="49"/>
      <c r="G26" s="49"/>
      <c r="H26" s="49"/>
      <c r="I26" s="49"/>
      <c r="J26" s="45"/>
      <c r="K26" s="49"/>
      <c r="L26" s="49"/>
      <c r="M26" s="49"/>
      <c r="N26" s="46"/>
      <c r="O26" s="23"/>
      <c r="P26" s="45"/>
      <c r="Q26" s="49"/>
      <c r="R26" s="45"/>
      <c r="S26" s="45"/>
      <c r="T26" s="23"/>
      <c r="U26" s="23"/>
      <c r="V26" s="23"/>
      <c r="W26" s="23"/>
      <c r="X26" s="68"/>
      <c r="Y26" s="45"/>
      <c r="Z26" s="45"/>
      <c r="AA26" s="45"/>
      <c r="AB26" s="45"/>
      <c r="AC26" s="23"/>
      <c r="AD26" s="45"/>
      <c r="AE26" s="45"/>
      <c r="AF26" s="45"/>
      <c r="AG26" s="45"/>
      <c r="AH26" s="45"/>
      <c r="AI26" s="45"/>
    </row>
    <row r="27" spans="1:36" ht="15" customHeight="1" x14ac:dyDescent="0.25">
      <c r="A27" s="8"/>
      <c r="B27" s="45"/>
      <c r="C27" s="45"/>
      <c r="D27" s="45" t="s">
        <v>50</v>
      </c>
      <c r="E27" s="49"/>
      <c r="F27" s="49"/>
      <c r="G27" s="49"/>
      <c r="H27" s="49"/>
      <c r="I27" s="49"/>
      <c r="J27" s="45"/>
      <c r="K27" s="49"/>
      <c r="L27" s="49"/>
      <c r="M27" s="49"/>
      <c r="N27" s="46"/>
      <c r="O27" s="23"/>
      <c r="P27" s="45"/>
      <c r="Q27" s="49"/>
      <c r="R27" s="45"/>
      <c r="S27" s="45"/>
      <c r="T27" s="23"/>
      <c r="U27" s="23"/>
      <c r="V27" s="23"/>
      <c r="W27" s="23"/>
      <c r="X27" s="68"/>
      <c r="Y27" s="68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5"/>
      <c r="C28" s="45"/>
      <c r="D28" s="45" t="s">
        <v>51</v>
      </c>
      <c r="E28" s="49"/>
      <c r="F28" s="49"/>
      <c r="G28" s="49"/>
      <c r="H28" s="49"/>
      <c r="I28" s="49"/>
      <c r="J28" s="45"/>
      <c r="K28" s="49"/>
      <c r="L28" s="49"/>
      <c r="M28" s="49"/>
      <c r="N28" s="46"/>
      <c r="O28" s="23"/>
      <c r="P28" s="45"/>
      <c r="Q28" s="49"/>
      <c r="R28" s="45"/>
      <c r="S28" s="45"/>
      <c r="T28" s="23"/>
      <c r="U28" s="23"/>
      <c r="V28" s="23"/>
      <c r="W28" s="23"/>
      <c r="X28" s="68"/>
      <c r="Y28" s="68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5"/>
      <c r="C29" s="45"/>
      <c r="D29" s="45" t="s">
        <v>72</v>
      </c>
      <c r="E29" s="49"/>
      <c r="F29" s="49"/>
      <c r="G29" s="49"/>
      <c r="H29" s="49"/>
      <c r="I29" s="49"/>
      <c r="J29" s="45"/>
      <c r="K29" s="49"/>
      <c r="L29" s="49"/>
      <c r="M29" s="49"/>
      <c r="N29" s="46"/>
      <c r="O29" s="23"/>
      <c r="P29" s="45"/>
      <c r="Q29" s="49"/>
      <c r="R29" s="45"/>
      <c r="S29" s="45"/>
      <c r="T29" s="23"/>
      <c r="U29" s="23"/>
      <c r="V29" s="23"/>
      <c r="W29" s="23"/>
      <c r="X29" s="68"/>
      <c r="Y29" s="68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5"/>
      <c r="C30" s="45"/>
      <c r="D30" s="45" t="s">
        <v>73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3"/>
      <c r="P30" s="45"/>
      <c r="Q30" s="49"/>
      <c r="R30" s="45"/>
      <c r="S30" s="45"/>
      <c r="T30" s="23"/>
      <c r="U30" s="23"/>
      <c r="V30" s="23"/>
      <c r="W30" s="23"/>
      <c r="X30" s="68"/>
      <c r="Y30" s="68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3"/>
      <c r="P31" s="45"/>
      <c r="Q31" s="49"/>
      <c r="R31" s="45"/>
      <c r="S31" s="45"/>
      <c r="T31" s="23"/>
      <c r="U31" s="23"/>
      <c r="V31" s="23"/>
      <c r="W31" s="23"/>
      <c r="X31" s="68"/>
      <c r="Y31" s="68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3"/>
      <c r="P32" s="45"/>
      <c r="Q32" s="49"/>
      <c r="R32" s="45"/>
      <c r="S32" s="45"/>
      <c r="T32" s="23"/>
      <c r="U32" s="23"/>
      <c r="V32" s="23"/>
      <c r="W32" s="23"/>
      <c r="X32" s="68"/>
      <c r="Y32" s="68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3"/>
      <c r="P33" s="45"/>
      <c r="Q33" s="49"/>
      <c r="R33" s="45"/>
      <c r="S33" s="45"/>
      <c r="T33" s="23"/>
      <c r="U33" s="23"/>
      <c r="V33" s="23"/>
      <c r="W33" s="23"/>
      <c r="X33" s="68"/>
      <c r="Y33" s="68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3"/>
      <c r="P34" s="45"/>
      <c r="Q34" s="49"/>
      <c r="R34" s="45"/>
      <c r="S34" s="45"/>
      <c r="T34" s="23"/>
      <c r="U34" s="23"/>
      <c r="V34" s="23"/>
      <c r="W34" s="23"/>
      <c r="X34" s="68"/>
      <c r="Y34" s="68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3"/>
      <c r="P35" s="45"/>
      <c r="Q35" s="49"/>
      <c r="R35" s="45"/>
      <c r="S35" s="45"/>
      <c r="T35" s="23"/>
      <c r="U35" s="23"/>
      <c r="V35" s="23"/>
      <c r="W35" s="23"/>
      <c r="X35" s="68"/>
      <c r="Y35" s="68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3"/>
      <c r="P36" s="45"/>
      <c r="Q36" s="49"/>
      <c r="R36" s="45"/>
      <c r="S36" s="45"/>
      <c r="T36" s="23"/>
      <c r="U36" s="23"/>
      <c r="V36" s="23"/>
      <c r="W36" s="23"/>
      <c r="X36" s="68"/>
      <c r="Y36" s="68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3"/>
      <c r="P37" s="45"/>
      <c r="Q37" s="49"/>
      <c r="R37" s="45"/>
      <c r="S37" s="45"/>
      <c r="T37" s="23"/>
      <c r="U37" s="23"/>
      <c r="V37" s="23"/>
      <c r="W37" s="23"/>
      <c r="X37" s="68"/>
      <c r="Y37" s="68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3"/>
      <c r="P38" s="45"/>
      <c r="Q38" s="49"/>
      <c r="R38" s="45"/>
      <c r="S38" s="45"/>
      <c r="T38" s="23"/>
      <c r="U38" s="23"/>
      <c r="V38" s="23"/>
      <c r="W38" s="23"/>
      <c r="X38" s="68"/>
      <c r="Y38" s="68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3"/>
      <c r="P39" s="45"/>
      <c r="Q39" s="49"/>
      <c r="R39" s="45"/>
      <c r="S39" s="45"/>
      <c r="T39" s="23"/>
      <c r="U39" s="23"/>
      <c r="V39" s="23"/>
      <c r="W39" s="23"/>
      <c r="X39" s="68"/>
      <c r="Y39" s="68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3"/>
      <c r="P40" s="45"/>
      <c r="Q40" s="49"/>
      <c r="R40" s="45"/>
      <c r="S40" s="45"/>
      <c r="T40" s="23"/>
      <c r="U40" s="23"/>
      <c r="V40" s="23"/>
      <c r="W40" s="23"/>
      <c r="X40" s="68"/>
      <c r="Y40" s="68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3"/>
      <c r="P41" s="45"/>
      <c r="Q41" s="49"/>
      <c r="R41" s="45"/>
      <c r="S41" s="45"/>
      <c r="T41" s="23"/>
      <c r="U41" s="23"/>
      <c r="V41" s="23"/>
      <c r="W41" s="23"/>
      <c r="X41" s="68"/>
      <c r="Y41" s="68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3"/>
      <c r="P42" s="45"/>
      <c r="Q42" s="49"/>
      <c r="R42" s="45"/>
      <c r="S42" s="45"/>
      <c r="T42" s="23"/>
      <c r="U42" s="23"/>
      <c r="V42" s="23"/>
      <c r="W42" s="23"/>
      <c r="X42" s="68"/>
      <c r="Y42" s="68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3"/>
      <c r="P43" s="45"/>
      <c r="Q43" s="49"/>
      <c r="R43" s="45"/>
      <c r="S43" s="45"/>
      <c r="T43" s="23"/>
      <c r="U43" s="23"/>
      <c r="V43" s="23"/>
      <c r="W43" s="23"/>
      <c r="X43" s="68"/>
      <c r="Y43" s="68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3"/>
      <c r="P44" s="45"/>
      <c r="Q44" s="49"/>
      <c r="R44" s="45"/>
      <c r="S44" s="45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3"/>
      <c r="P45" s="45"/>
      <c r="Q45" s="49"/>
      <c r="R45" s="45"/>
      <c r="S45" s="45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3"/>
      <c r="P46" s="45"/>
      <c r="Q46" s="49"/>
      <c r="R46" s="45"/>
      <c r="S46" s="45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3"/>
      <c r="P47" s="45"/>
      <c r="Q47" s="49"/>
      <c r="R47" s="45"/>
      <c r="S47" s="45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3"/>
      <c r="P48" s="45"/>
      <c r="Q48" s="49"/>
      <c r="R48" s="45"/>
      <c r="S48" s="45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3"/>
      <c r="P49" s="45"/>
      <c r="Q49" s="49"/>
      <c r="R49" s="45"/>
      <c r="S49" s="45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3"/>
      <c r="P50" s="45"/>
      <c r="Q50" s="49"/>
      <c r="R50" s="45"/>
      <c r="S50" s="45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3"/>
      <c r="P51" s="45"/>
      <c r="Q51" s="49"/>
      <c r="R51" s="45"/>
      <c r="S51" s="45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3"/>
      <c r="P52" s="45"/>
      <c r="Q52" s="49"/>
      <c r="R52" s="45"/>
      <c r="S52" s="45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3"/>
      <c r="P53" s="45"/>
      <c r="Q53" s="49"/>
      <c r="R53" s="45"/>
      <c r="S53" s="45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3"/>
      <c r="P54" s="45"/>
      <c r="Q54" s="49"/>
      <c r="R54" s="45"/>
      <c r="S54" s="45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3"/>
      <c r="P55" s="45"/>
      <c r="Q55" s="49"/>
      <c r="R55" s="45"/>
      <c r="S55" s="45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3"/>
      <c r="P56" s="45"/>
      <c r="Q56" s="49"/>
      <c r="R56" s="45"/>
      <c r="S56" s="45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3"/>
      <c r="P57" s="45"/>
      <c r="Q57" s="49"/>
      <c r="R57" s="45"/>
      <c r="S57" s="45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3"/>
      <c r="P58" s="45"/>
      <c r="Q58" s="49"/>
      <c r="R58" s="45"/>
      <c r="S58" s="45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3"/>
      <c r="P59" s="45"/>
      <c r="Q59" s="49"/>
      <c r="R59" s="45"/>
      <c r="S59" s="45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3"/>
      <c r="P60" s="45"/>
      <c r="Q60" s="49"/>
      <c r="R60" s="45"/>
      <c r="S60" s="45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3"/>
      <c r="P61" s="45"/>
      <c r="Q61" s="49"/>
      <c r="R61" s="45"/>
      <c r="S61" s="45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3"/>
      <c r="P62" s="45"/>
      <c r="Q62" s="49"/>
      <c r="R62" s="45"/>
      <c r="S62" s="45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3"/>
      <c r="P63" s="45"/>
      <c r="Q63" s="49"/>
      <c r="R63" s="45"/>
      <c r="S63" s="45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3"/>
      <c r="P64" s="45"/>
      <c r="Q64" s="49"/>
      <c r="R64" s="45"/>
      <c r="S64" s="45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3"/>
      <c r="P65" s="45"/>
      <c r="Q65" s="49"/>
      <c r="R65" s="45"/>
      <c r="S65" s="45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3"/>
      <c r="P66" s="45"/>
      <c r="Q66" s="49"/>
      <c r="R66" s="45"/>
      <c r="S66" s="45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3"/>
      <c r="P67" s="45"/>
      <c r="Q67" s="49"/>
      <c r="R67" s="45"/>
      <c r="S67" s="45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3"/>
      <c r="P68" s="45"/>
      <c r="Q68" s="49"/>
      <c r="R68" s="45"/>
      <c r="S68" s="45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3"/>
      <c r="P69" s="45"/>
      <c r="Q69" s="49"/>
      <c r="R69" s="45"/>
      <c r="S69" s="45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3"/>
      <c r="P70" s="45"/>
      <c r="Q70" s="49"/>
      <c r="R70" s="45"/>
      <c r="S70" s="45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3"/>
      <c r="P71" s="45"/>
      <c r="Q71" s="49"/>
      <c r="R71" s="45"/>
      <c r="S71" s="45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3"/>
      <c r="P72" s="45"/>
      <c r="Q72" s="49"/>
      <c r="R72" s="45"/>
      <c r="S72" s="45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3"/>
      <c r="P73" s="45"/>
      <c r="Q73" s="49"/>
      <c r="R73" s="45"/>
      <c r="S73" s="45"/>
      <c r="T73" s="23"/>
      <c r="U73" s="23"/>
      <c r="V73" s="23"/>
      <c r="W73" s="23"/>
      <c r="X73" s="68"/>
      <c r="Y73" s="68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3"/>
      <c r="P74" s="45"/>
      <c r="Q74" s="49"/>
      <c r="R74" s="45"/>
      <c r="S74" s="45"/>
      <c r="T74" s="23"/>
      <c r="U74" s="23"/>
      <c r="V74" s="23"/>
      <c r="W74" s="23"/>
      <c r="X74" s="68"/>
      <c r="Y74" s="68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3"/>
      <c r="P75" s="45"/>
      <c r="Q75" s="49"/>
      <c r="R75" s="45"/>
      <c r="S75" s="45"/>
      <c r="T75" s="23"/>
      <c r="U75" s="23"/>
      <c r="V75" s="23"/>
      <c r="W75" s="23"/>
      <c r="X75" s="68"/>
      <c r="Y75" s="68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3"/>
      <c r="P76" s="45"/>
      <c r="Q76" s="49"/>
      <c r="R76" s="45"/>
      <c r="S76" s="45"/>
      <c r="T76" s="23"/>
      <c r="U76" s="23"/>
      <c r="V76" s="23"/>
      <c r="W76" s="23"/>
      <c r="X76" s="68"/>
      <c r="Y76" s="68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3"/>
      <c r="P77" s="45"/>
      <c r="Q77" s="49"/>
      <c r="R77" s="45"/>
      <c r="S77" s="45"/>
      <c r="T77" s="23"/>
      <c r="U77" s="23"/>
      <c r="V77" s="23"/>
      <c r="W77" s="23"/>
      <c r="X77" s="68"/>
      <c r="Y77" s="68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3"/>
      <c r="P78" s="45"/>
      <c r="Q78" s="49"/>
      <c r="R78" s="45"/>
      <c r="S78" s="45"/>
      <c r="T78" s="23"/>
      <c r="U78" s="23"/>
      <c r="V78" s="23"/>
      <c r="W78" s="23"/>
      <c r="X78" s="68"/>
      <c r="Y78" s="68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3"/>
      <c r="P79" s="45"/>
      <c r="Q79" s="49"/>
      <c r="R79" s="45"/>
      <c r="S79" s="45"/>
      <c r="T79" s="23"/>
      <c r="U79" s="23"/>
      <c r="V79" s="23"/>
      <c r="W79" s="23"/>
      <c r="X79" s="68"/>
      <c r="Y79" s="68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3"/>
      <c r="P80" s="45"/>
      <c r="Q80" s="49"/>
      <c r="R80" s="45"/>
      <c r="S80" s="45"/>
      <c r="T80" s="23"/>
      <c r="U80" s="23"/>
      <c r="V80" s="23"/>
      <c r="W80" s="23"/>
      <c r="X80" s="68"/>
      <c r="Y80" s="68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3"/>
      <c r="P81" s="45"/>
      <c r="Q81" s="49"/>
      <c r="R81" s="45"/>
      <c r="S81" s="45"/>
      <c r="T81" s="23"/>
      <c r="U81" s="23"/>
      <c r="V81" s="23"/>
      <c r="W81" s="23"/>
      <c r="X81" s="68"/>
      <c r="Y81" s="68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3"/>
      <c r="P82" s="45"/>
      <c r="Q82" s="49"/>
      <c r="R82" s="45"/>
      <c r="S82" s="45"/>
      <c r="T82" s="23"/>
      <c r="U82" s="23"/>
      <c r="V82" s="23"/>
      <c r="W82" s="23"/>
      <c r="X82" s="68"/>
      <c r="Y82" s="68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3"/>
      <c r="P83" s="45"/>
      <c r="Q83" s="49"/>
      <c r="R83" s="45"/>
      <c r="S83" s="45"/>
      <c r="T83" s="23"/>
      <c r="U83" s="23"/>
      <c r="V83" s="23"/>
      <c r="W83" s="23"/>
      <c r="X83" s="68"/>
      <c r="Y83" s="68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3"/>
      <c r="P84" s="45"/>
      <c r="Q84" s="49"/>
      <c r="R84" s="45"/>
      <c r="S84" s="45"/>
      <c r="T84" s="23"/>
      <c r="U84" s="23"/>
      <c r="V84" s="23"/>
      <c r="W84" s="23"/>
      <c r="X84" s="68"/>
      <c r="Y84" s="68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3"/>
      <c r="P85" s="45"/>
      <c r="Q85" s="49"/>
      <c r="R85" s="45"/>
      <c r="S85" s="45"/>
      <c r="T85" s="23"/>
      <c r="U85" s="23"/>
      <c r="V85" s="23"/>
      <c r="W85" s="23"/>
      <c r="X85" s="68"/>
      <c r="Y85" s="68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3"/>
      <c r="P86" s="45"/>
      <c r="Q86" s="49"/>
      <c r="R86" s="45"/>
      <c r="S86" s="45"/>
      <c r="T86" s="23"/>
      <c r="U86" s="23"/>
      <c r="V86" s="23"/>
      <c r="W86" s="23"/>
      <c r="X86" s="68"/>
      <c r="Y86" s="68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3"/>
      <c r="P87" s="45"/>
      <c r="Q87" s="49"/>
      <c r="R87" s="45"/>
      <c r="S87" s="45"/>
      <c r="T87" s="23"/>
      <c r="U87" s="23"/>
      <c r="V87" s="23"/>
      <c r="W87" s="23"/>
      <c r="X87" s="68"/>
      <c r="Y87" s="68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3"/>
      <c r="P88" s="45"/>
      <c r="Q88" s="49"/>
      <c r="R88" s="45"/>
      <c r="S88" s="45"/>
      <c r="T88" s="23"/>
      <c r="U88" s="23"/>
      <c r="V88" s="23"/>
      <c r="W88" s="23"/>
      <c r="X88" s="68"/>
      <c r="Y88" s="68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3"/>
      <c r="P89" s="45"/>
      <c r="Q89" s="49"/>
      <c r="R89" s="45"/>
      <c r="S89" s="45"/>
      <c r="T89" s="23"/>
      <c r="U89" s="23"/>
      <c r="V89" s="23"/>
      <c r="W89" s="23"/>
      <c r="X89" s="68"/>
      <c r="Y89" s="68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3"/>
      <c r="P90" s="45"/>
      <c r="Q90" s="49"/>
      <c r="R90" s="45"/>
      <c r="S90" s="45"/>
      <c r="T90" s="23"/>
      <c r="U90" s="23"/>
      <c r="V90" s="23"/>
      <c r="W90" s="23"/>
      <c r="X90" s="68"/>
      <c r="Y90" s="68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3"/>
      <c r="P91" s="45"/>
      <c r="Q91" s="49"/>
      <c r="R91" s="45"/>
      <c r="S91" s="45"/>
      <c r="T91" s="23"/>
      <c r="U91" s="23"/>
      <c r="V91" s="23"/>
      <c r="W91" s="23"/>
      <c r="X91" s="68"/>
      <c r="Y91" s="68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3"/>
      <c r="P92" s="45"/>
      <c r="Q92" s="49"/>
      <c r="R92" s="45"/>
      <c r="S92" s="45"/>
      <c r="T92" s="23"/>
      <c r="U92" s="23"/>
      <c r="V92" s="23"/>
      <c r="W92" s="23"/>
      <c r="X92" s="68"/>
      <c r="Y92" s="68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3"/>
      <c r="P93" s="45"/>
      <c r="Q93" s="49"/>
      <c r="R93" s="45"/>
      <c r="S93" s="45"/>
      <c r="T93" s="23"/>
      <c r="U93" s="23"/>
      <c r="V93" s="23"/>
      <c r="W93" s="23"/>
      <c r="X93" s="68"/>
      <c r="Y93" s="68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3"/>
      <c r="P94" s="45"/>
      <c r="Q94" s="49"/>
      <c r="R94" s="45"/>
      <c r="S94" s="45"/>
      <c r="T94" s="23"/>
      <c r="U94" s="23"/>
      <c r="V94" s="23"/>
      <c r="W94" s="23"/>
      <c r="X94" s="68"/>
      <c r="Y94" s="68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3"/>
      <c r="P95" s="45"/>
      <c r="Q95" s="49"/>
      <c r="R95" s="45"/>
      <c r="S95" s="45"/>
      <c r="T95" s="23"/>
      <c r="U95" s="23"/>
      <c r="V95" s="23"/>
      <c r="W95" s="23"/>
      <c r="X95" s="68"/>
      <c r="Y95" s="68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3"/>
      <c r="P96" s="45"/>
      <c r="Q96" s="49"/>
      <c r="R96" s="45"/>
      <c r="S96" s="45"/>
      <c r="T96" s="23"/>
      <c r="U96" s="23"/>
      <c r="V96" s="23"/>
      <c r="W96" s="23"/>
      <c r="X96" s="68"/>
      <c r="Y96" s="68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3"/>
      <c r="P97" s="45"/>
      <c r="Q97" s="49"/>
      <c r="R97" s="45"/>
      <c r="S97" s="45"/>
      <c r="T97" s="23"/>
      <c r="U97" s="23"/>
      <c r="V97" s="23"/>
      <c r="W97" s="23"/>
      <c r="X97" s="68"/>
      <c r="Y97" s="68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3"/>
      <c r="P98" s="45"/>
      <c r="Q98" s="49"/>
      <c r="R98" s="45"/>
      <c r="S98" s="45"/>
      <c r="T98" s="23"/>
      <c r="U98" s="23"/>
      <c r="V98" s="23"/>
      <c r="W98" s="23"/>
      <c r="X98" s="68"/>
      <c r="Y98" s="68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3"/>
      <c r="P99" s="45"/>
      <c r="Q99" s="49"/>
      <c r="R99" s="45"/>
      <c r="S99" s="45"/>
      <c r="T99" s="23"/>
      <c r="U99" s="23"/>
      <c r="V99" s="23"/>
      <c r="W99" s="23"/>
      <c r="X99" s="68"/>
      <c r="Y99" s="68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3"/>
      <c r="P100" s="45"/>
      <c r="Q100" s="49"/>
      <c r="R100" s="45"/>
      <c r="S100" s="45"/>
      <c r="T100" s="23"/>
      <c r="U100" s="23"/>
      <c r="V100" s="23"/>
      <c r="W100" s="23"/>
      <c r="X100" s="68"/>
      <c r="Y100" s="68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3"/>
      <c r="P101" s="45"/>
      <c r="Q101" s="49"/>
      <c r="R101" s="45"/>
      <c r="S101" s="45"/>
      <c r="T101" s="23"/>
      <c r="U101" s="23"/>
      <c r="V101" s="23"/>
      <c r="W101" s="23"/>
      <c r="X101" s="68"/>
      <c r="Y101" s="68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3"/>
      <c r="P102" s="45"/>
      <c r="Q102" s="49"/>
      <c r="R102" s="45"/>
      <c r="S102" s="45"/>
      <c r="T102" s="23"/>
      <c r="U102" s="23"/>
      <c r="V102" s="23"/>
      <c r="W102" s="23"/>
      <c r="X102" s="68"/>
      <c r="Y102" s="68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3"/>
      <c r="P103" s="45"/>
      <c r="Q103" s="49"/>
      <c r="R103" s="45"/>
      <c r="S103" s="45"/>
      <c r="T103" s="23"/>
      <c r="U103" s="23"/>
      <c r="V103" s="23"/>
      <c r="W103" s="23"/>
      <c r="X103" s="68"/>
      <c r="Y103" s="68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3"/>
      <c r="P104" s="45"/>
      <c r="Q104" s="49"/>
      <c r="R104" s="45"/>
      <c r="S104" s="45"/>
      <c r="T104" s="23"/>
      <c r="U104" s="23"/>
      <c r="V104" s="23"/>
      <c r="W104" s="23"/>
      <c r="X104" s="68"/>
      <c r="Y104" s="68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3"/>
      <c r="P105" s="45"/>
      <c r="Q105" s="49"/>
      <c r="R105" s="45"/>
      <c r="S105" s="45"/>
      <c r="T105" s="23"/>
      <c r="U105" s="23"/>
      <c r="V105" s="23"/>
      <c r="W105" s="23"/>
      <c r="X105" s="68"/>
      <c r="Y105" s="68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3"/>
      <c r="P106" s="45"/>
      <c r="Q106" s="49"/>
      <c r="R106" s="45"/>
      <c r="S106" s="45"/>
      <c r="T106" s="23"/>
      <c r="U106" s="23"/>
      <c r="V106" s="23"/>
      <c r="W106" s="23"/>
      <c r="X106" s="68"/>
      <c r="Y106" s="68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3"/>
      <c r="P107" s="45"/>
      <c r="Q107" s="49"/>
      <c r="R107" s="45"/>
      <c r="S107" s="45"/>
      <c r="T107" s="23"/>
      <c r="U107" s="23"/>
      <c r="V107" s="23"/>
      <c r="W107" s="23"/>
      <c r="X107" s="68"/>
      <c r="Y107" s="68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3"/>
      <c r="P108" s="45"/>
      <c r="Q108" s="49"/>
      <c r="R108" s="45"/>
      <c r="S108" s="45"/>
      <c r="T108" s="23"/>
      <c r="U108" s="23"/>
      <c r="V108" s="23"/>
      <c r="W108" s="23"/>
      <c r="X108" s="68"/>
      <c r="Y108" s="68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3"/>
      <c r="P109" s="45"/>
      <c r="Q109" s="49"/>
      <c r="R109" s="45"/>
      <c r="S109" s="45"/>
      <c r="T109" s="23"/>
      <c r="U109" s="23"/>
      <c r="V109" s="23"/>
      <c r="W109" s="23"/>
      <c r="X109" s="68"/>
      <c r="Y109" s="68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3"/>
      <c r="P110" s="45"/>
      <c r="Q110" s="49"/>
      <c r="R110" s="45"/>
      <c r="S110" s="45"/>
      <c r="T110" s="23"/>
      <c r="U110" s="23"/>
      <c r="V110" s="23"/>
      <c r="W110" s="23"/>
      <c r="X110" s="68"/>
      <c r="Y110" s="68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3"/>
      <c r="P111" s="45"/>
      <c r="Q111" s="49"/>
      <c r="R111" s="45"/>
      <c r="S111" s="45"/>
      <c r="T111" s="23"/>
      <c r="U111" s="23"/>
      <c r="V111" s="23"/>
      <c r="W111" s="23"/>
      <c r="X111" s="68"/>
      <c r="Y111" s="68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3"/>
      <c r="P112" s="45"/>
      <c r="Q112" s="49"/>
      <c r="R112" s="45"/>
      <c r="S112" s="45"/>
      <c r="T112" s="23"/>
      <c r="U112" s="23"/>
      <c r="V112" s="23"/>
      <c r="W112" s="23"/>
      <c r="X112" s="68"/>
      <c r="Y112" s="68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3"/>
      <c r="P113" s="45"/>
      <c r="Q113" s="49"/>
      <c r="R113" s="45"/>
      <c r="S113" s="45"/>
      <c r="T113" s="23"/>
      <c r="U113" s="23"/>
      <c r="V113" s="23"/>
      <c r="W113" s="23"/>
      <c r="X113" s="68"/>
      <c r="Y113" s="68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3"/>
      <c r="P114" s="45"/>
      <c r="Q114" s="49"/>
      <c r="R114" s="45"/>
      <c r="S114" s="45"/>
      <c r="T114" s="23"/>
      <c r="U114" s="23"/>
      <c r="V114" s="23"/>
      <c r="W114" s="23"/>
      <c r="X114" s="68"/>
      <c r="Y114" s="68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3"/>
      <c r="P115" s="45"/>
      <c r="Q115" s="49"/>
      <c r="R115" s="45"/>
      <c r="S115" s="45"/>
      <c r="T115" s="23"/>
      <c r="U115" s="23"/>
      <c r="V115" s="23"/>
      <c r="W115" s="23"/>
      <c r="X115" s="68"/>
      <c r="Y115" s="68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3"/>
      <c r="P116" s="45"/>
      <c r="Q116" s="49"/>
      <c r="R116" s="45"/>
      <c r="S116" s="45"/>
      <c r="T116" s="23"/>
      <c r="U116" s="23"/>
      <c r="V116" s="23"/>
      <c r="W116" s="23"/>
      <c r="X116" s="68"/>
      <c r="Y116" s="68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3"/>
      <c r="P117" s="45"/>
      <c r="Q117" s="49"/>
      <c r="R117" s="45"/>
      <c r="S117" s="45"/>
      <c r="T117" s="23"/>
      <c r="U117" s="23"/>
      <c r="V117" s="23"/>
      <c r="W117" s="23"/>
      <c r="X117" s="68"/>
      <c r="Y117" s="68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3"/>
      <c r="P118" s="45"/>
      <c r="Q118" s="49"/>
      <c r="R118" s="45"/>
      <c r="S118" s="45"/>
      <c r="T118" s="23"/>
      <c r="U118" s="23"/>
      <c r="V118" s="23"/>
      <c r="W118" s="23"/>
      <c r="X118" s="68"/>
      <c r="Y118" s="68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3"/>
      <c r="P119" s="45"/>
      <c r="Q119" s="49"/>
      <c r="R119" s="45"/>
      <c r="S119" s="45"/>
      <c r="T119" s="23"/>
      <c r="U119" s="23"/>
      <c r="V119" s="23"/>
      <c r="W119" s="23"/>
      <c r="X119" s="68"/>
      <c r="Y119" s="68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3"/>
      <c r="P120" s="45"/>
      <c r="Q120" s="49"/>
      <c r="R120" s="45"/>
      <c r="S120" s="45"/>
      <c r="T120" s="23"/>
      <c r="U120" s="23"/>
      <c r="V120" s="23"/>
      <c r="W120" s="23"/>
      <c r="X120" s="68"/>
      <c r="Y120" s="68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3"/>
      <c r="P121" s="45"/>
      <c r="Q121" s="49"/>
      <c r="R121" s="45"/>
      <c r="S121" s="45"/>
      <c r="T121" s="23"/>
      <c r="U121" s="23"/>
      <c r="V121" s="23"/>
      <c r="W121" s="23"/>
      <c r="X121" s="68"/>
      <c r="Y121" s="68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3"/>
      <c r="P122" s="45"/>
      <c r="Q122" s="49"/>
      <c r="R122" s="45"/>
      <c r="S122" s="45"/>
      <c r="T122" s="23"/>
      <c r="U122" s="23"/>
      <c r="V122" s="23"/>
      <c r="W122" s="23"/>
      <c r="X122" s="68"/>
      <c r="Y122" s="68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3"/>
      <c r="P123" s="45"/>
      <c r="Q123" s="49"/>
      <c r="R123" s="45"/>
      <c r="S123" s="45"/>
      <c r="T123" s="23"/>
      <c r="U123" s="23"/>
      <c r="V123" s="23"/>
      <c r="W123" s="23"/>
      <c r="X123" s="68"/>
      <c r="Y123" s="68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3"/>
      <c r="P124" s="45"/>
      <c r="Q124" s="49"/>
      <c r="R124" s="45"/>
      <c r="S124" s="45"/>
      <c r="T124" s="23"/>
      <c r="U124" s="23"/>
      <c r="V124" s="23"/>
      <c r="W124" s="23"/>
      <c r="X124" s="68"/>
      <c r="Y124" s="68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3"/>
      <c r="P125" s="45"/>
      <c r="Q125" s="49"/>
      <c r="R125" s="45"/>
      <c r="S125" s="45"/>
      <c r="T125" s="23"/>
      <c r="U125" s="23"/>
      <c r="V125" s="23"/>
      <c r="W125" s="23"/>
      <c r="X125" s="68"/>
      <c r="Y125" s="68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3"/>
      <c r="P126" s="45"/>
      <c r="Q126" s="49"/>
      <c r="R126" s="45"/>
      <c r="S126" s="45"/>
      <c r="T126" s="23"/>
      <c r="U126" s="23"/>
      <c r="V126" s="23"/>
      <c r="W126" s="23"/>
      <c r="X126" s="68"/>
      <c r="Y126" s="68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3"/>
      <c r="P127" s="45"/>
      <c r="Q127" s="49"/>
      <c r="R127" s="45"/>
      <c r="S127" s="45"/>
      <c r="T127" s="23"/>
      <c r="U127" s="23"/>
      <c r="V127" s="23"/>
      <c r="W127" s="23"/>
      <c r="X127" s="68"/>
      <c r="Y127" s="68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3"/>
      <c r="P128" s="45"/>
      <c r="Q128" s="49"/>
      <c r="R128" s="45"/>
      <c r="S128" s="45"/>
      <c r="T128" s="23"/>
      <c r="U128" s="23"/>
      <c r="V128" s="23"/>
      <c r="W128" s="23"/>
      <c r="X128" s="68"/>
      <c r="Y128" s="68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3"/>
      <c r="P129" s="45"/>
      <c r="Q129" s="49"/>
      <c r="R129" s="45"/>
      <c r="S129" s="45"/>
      <c r="T129" s="23"/>
      <c r="U129" s="23"/>
      <c r="V129" s="23"/>
      <c r="W129" s="23"/>
      <c r="X129" s="68"/>
      <c r="Y129" s="68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3"/>
      <c r="P130" s="45"/>
      <c r="Q130" s="49"/>
      <c r="R130" s="45"/>
      <c r="S130" s="45"/>
      <c r="T130" s="23"/>
      <c r="U130" s="23"/>
      <c r="V130" s="23"/>
      <c r="W130" s="23"/>
      <c r="X130" s="68"/>
      <c r="Y130" s="68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3"/>
      <c r="P131" s="45"/>
      <c r="Q131" s="49"/>
      <c r="R131" s="45"/>
      <c r="S131" s="45"/>
      <c r="T131" s="23"/>
      <c r="U131" s="23"/>
      <c r="V131" s="23"/>
      <c r="W131" s="23"/>
      <c r="X131" s="68"/>
      <c r="Y131" s="68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3"/>
      <c r="P132" s="45"/>
      <c r="Q132" s="49"/>
      <c r="R132" s="45"/>
      <c r="S132" s="45"/>
      <c r="T132" s="23"/>
      <c r="U132" s="23"/>
      <c r="V132" s="23"/>
      <c r="W132" s="23"/>
      <c r="X132" s="68"/>
      <c r="Y132" s="68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3"/>
      <c r="P133" s="45"/>
      <c r="Q133" s="49"/>
      <c r="R133" s="45"/>
      <c r="S133" s="45"/>
      <c r="T133" s="23"/>
      <c r="U133" s="23"/>
      <c r="V133" s="23"/>
      <c r="W133" s="23"/>
      <c r="X133" s="68"/>
      <c r="Y133" s="68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3"/>
      <c r="P134" s="45"/>
      <c r="Q134" s="49"/>
      <c r="R134" s="45"/>
      <c r="S134" s="45"/>
      <c r="T134" s="23"/>
      <c r="U134" s="23"/>
      <c r="V134" s="23"/>
      <c r="W134" s="23"/>
      <c r="X134" s="68"/>
      <c r="Y134" s="68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3"/>
      <c r="P135" s="45"/>
      <c r="Q135" s="49"/>
      <c r="R135" s="45"/>
      <c r="S135" s="45"/>
      <c r="T135" s="23"/>
      <c r="U135" s="23"/>
      <c r="V135" s="23"/>
      <c r="W135" s="23"/>
      <c r="X135" s="68"/>
      <c r="Y135" s="68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3"/>
      <c r="P136" s="45"/>
      <c r="Q136" s="49"/>
      <c r="R136" s="45"/>
      <c r="S136" s="45"/>
      <c r="T136" s="23"/>
      <c r="U136" s="23"/>
      <c r="V136" s="23"/>
      <c r="W136" s="23"/>
      <c r="X136" s="68"/>
      <c r="Y136" s="68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3"/>
      <c r="P137" s="45"/>
      <c r="Q137" s="49"/>
      <c r="R137" s="45"/>
      <c r="S137" s="45"/>
      <c r="T137" s="23"/>
      <c r="U137" s="23"/>
      <c r="V137" s="23"/>
      <c r="W137" s="23"/>
      <c r="X137" s="68"/>
      <c r="Y137" s="68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3"/>
      <c r="P138" s="45"/>
      <c r="Q138" s="49"/>
      <c r="R138" s="45"/>
      <c r="S138" s="45"/>
      <c r="T138" s="23"/>
      <c r="U138" s="23"/>
      <c r="V138" s="23"/>
      <c r="W138" s="23"/>
      <c r="X138" s="68"/>
      <c r="Y138" s="68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3"/>
      <c r="P139" s="45"/>
      <c r="Q139" s="49"/>
      <c r="R139" s="45"/>
      <c r="S139" s="45"/>
      <c r="T139" s="23"/>
      <c r="U139" s="23"/>
      <c r="V139" s="23"/>
      <c r="W139" s="23"/>
      <c r="X139" s="68"/>
      <c r="Y139" s="68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3"/>
      <c r="P140" s="45"/>
      <c r="Q140" s="49"/>
      <c r="R140" s="45"/>
      <c r="S140" s="45"/>
      <c r="T140" s="23"/>
      <c r="U140" s="23"/>
      <c r="V140" s="23"/>
      <c r="W140" s="23"/>
      <c r="X140" s="68"/>
      <c r="Y140" s="68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3"/>
      <c r="P141" s="45"/>
      <c r="Q141" s="49"/>
      <c r="R141" s="45"/>
      <c r="S141" s="45"/>
      <c r="T141" s="23"/>
      <c r="U141" s="23"/>
      <c r="V141" s="23"/>
      <c r="W141" s="23"/>
      <c r="X141" s="68"/>
      <c r="Y141" s="68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3"/>
      <c r="P142" s="45"/>
      <c r="Q142" s="49"/>
      <c r="R142" s="45"/>
      <c r="S142" s="45"/>
      <c r="T142" s="23"/>
      <c r="U142" s="23"/>
      <c r="V142" s="23"/>
      <c r="W142" s="23"/>
      <c r="X142" s="68"/>
      <c r="Y142" s="68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3"/>
      <c r="P143" s="45"/>
      <c r="Q143" s="49"/>
      <c r="R143" s="45"/>
      <c r="S143" s="45"/>
      <c r="T143" s="23"/>
      <c r="U143" s="23"/>
      <c r="V143" s="23"/>
      <c r="W143" s="23"/>
      <c r="X143" s="68"/>
      <c r="Y143" s="68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3"/>
      <c r="P144" s="45"/>
      <c r="Q144" s="49"/>
      <c r="R144" s="45"/>
      <c r="S144" s="45"/>
      <c r="T144" s="23"/>
      <c r="U144" s="23"/>
      <c r="V144" s="23"/>
      <c r="W144" s="23"/>
      <c r="X144" s="68"/>
      <c r="Y144" s="68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3"/>
      <c r="P145" s="45"/>
      <c r="Q145" s="49"/>
      <c r="R145" s="45"/>
      <c r="S145" s="45"/>
      <c r="T145" s="23"/>
      <c r="U145" s="23"/>
      <c r="V145" s="23"/>
      <c r="W145" s="23"/>
      <c r="X145" s="68"/>
      <c r="Y145" s="68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3"/>
      <c r="P146" s="45"/>
      <c r="Q146" s="49"/>
      <c r="R146" s="45"/>
      <c r="S146" s="45"/>
      <c r="T146" s="23"/>
      <c r="U146" s="23"/>
      <c r="V146" s="23"/>
      <c r="W146" s="23"/>
      <c r="X146" s="68"/>
      <c r="Y146" s="68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3"/>
      <c r="P147" s="45"/>
      <c r="Q147" s="49"/>
      <c r="R147" s="45"/>
      <c r="S147" s="45"/>
      <c r="T147" s="23"/>
      <c r="U147" s="23"/>
      <c r="V147" s="23"/>
      <c r="W147" s="23"/>
      <c r="X147" s="68"/>
      <c r="Y147" s="68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3"/>
      <c r="P148" s="45"/>
      <c r="Q148" s="49"/>
      <c r="R148" s="45"/>
      <c r="S148" s="45"/>
      <c r="T148" s="23"/>
      <c r="U148" s="23"/>
      <c r="V148" s="23"/>
      <c r="W148" s="23"/>
      <c r="X148" s="68"/>
      <c r="Y148" s="68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61" s="7" customFormat="1" ht="15" customHeight="1" x14ac:dyDescent="0.2"/>
    <row r="162" s="7" customFormat="1" ht="15" customHeight="1" x14ac:dyDescent="0.2"/>
    <row r="163" s="7" customFormat="1" ht="15" customHeight="1" x14ac:dyDescent="0.2"/>
    <row r="164" s="7" customFormat="1" ht="15" customHeight="1" x14ac:dyDescent="0.2"/>
    <row r="165" s="7" customFormat="1" ht="15" customHeight="1" x14ac:dyDescent="0.2"/>
    <row r="166" s="7" customFormat="1" ht="15" customHeight="1" x14ac:dyDescent="0.2"/>
    <row r="167" s="7" customFormat="1" ht="15" customHeight="1" x14ac:dyDescent="0.2"/>
    <row r="168" s="7" customFormat="1" ht="15" customHeight="1" x14ac:dyDescent="0.2"/>
    <row r="169" s="7" customFormat="1" ht="15" customHeight="1" x14ac:dyDescent="0.2"/>
    <row r="170" s="7" customFormat="1" ht="15" customHeight="1" x14ac:dyDescent="0.2"/>
    <row r="171" s="7" customFormat="1" ht="15" customHeight="1" x14ac:dyDescent="0.2"/>
    <row r="172" s="7" customFormat="1" ht="15" customHeight="1" x14ac:dyDescent="0.2"/>
    <row r="173" s="7" customFormat="1" ht="15" customHeight="1" x14ac:dyDescent="0.2"/>
    <row r="174" s="7" customFormat="1" ht="15" customHeight="1" x14ac:dyDescent="0.2"/>
    <row r="175" s="7" customFormat="1" ht="15" customHeight="1" x14ac:dyDescent="0.2"/>
    <row r="176" s="7" customFormat="1" ht="15" customHeight="1" x14ac:dyDescent="0.2"/>
    <row r="177" s="7" customFormat="1" ht="15" customHeight="1" x14ac:dyDescent="0.2"/>
    <row r="178" s="7" customFormat="1" ht="15" customHeight="1" x14ac:dyDescent="0.2"/>
    <row r="179" s="7" customFormat="1" ht="15" customHeight="1" x14ac:dyDescent="0.2"/>
    <row r="180" s="7" customFormat="1" ht="15" customHeight="1" x14ac:dyDescent="0.2"/>
    <row r="181" s="7" customFormat="1" ht="15" customHeight="1" x14ac:dyDescent="0.2"/>
    <row r="182" s="7" customFormat="1" ht="15" customHeight="1" x14ac:dyDescent="0.2"/>
    <row r="183" s="7" customFormat="1" ht="15" customHeight="1" x14ac:dyDescent="0.2"/>
    <row r="184" s="7" customFormat="1" ht="15" customHeight="1" x14ac:dyDescent="0.2"/>
    <row r="185" s="7" customFormat="1" ht="15" customHeight="1" x14ac:dyDescent="0.2"/>
    <row r="186" s="7" customFormat="1" ht="15" customHeight="1" x14ac:dyDescent="0.2"/>
    <row r="187" s="7" customFormat="1" ht="15" customHeight="1" x14ac:dyDescent="0.2"/>
    <row r="188" s="7" customFormat="1" ht="15" customHeight="1" x14ac:dyDescent="0.2"/>
    <row r="189" s="7" customFormat="1" ht="15" customHeight="1" x14ac:dyDescent="0.2"/>
    <row r="190" s="7" customFormat="1" ht="15" customHeight="1" x14ac:dyDescent="0.2"/>
    <row r="191" s="7" customFormat="1" ht="15" customHeight="1" x14ac:dyDescent="0.2"/>
    <row r="192" s="7" customFormat="1" ht="15" customHeight="1" x14ac:dyDescent="0.2"/>
    <row r="193" s="7" customFormat="1" ht="15" customHeight="1" x14ac:dyDescent="0.2"/>
    <row r="194" s="7" customFormat="1" ht="15" customHeight="1" x14ac:dyDescent="0.2"/>
    <row r="195" s="7" customFormat="1" ht="15" customHeight="1" x14ac:dyDescent="0.2"/>
    <row r="196" s="7" customFormat="1" ht="15" customHeight="1" x14ac:dyDescent="0.2"/>
    <row r="197" s="7" customFormat="1" ht="15" customHeight="1" x14ac:dyDescent="0.2"/>
    <row r="198" s="7" customFormat="1" ht="15" customHeight="1" x14ac:dyDescent="0.2"/>
    <row r="199" s="7" customFormat="1" ht="15" customHeight="1" x14ac:dyDescent="0.2"/>
    <row r="200" s="7" customFormat="1" ht="15" customHeight="1" x14ac:dyDescent="0.2"/>
    <row r="201" s="7" customFormat="1" ht="15" customHeight="1" x14ac:dyDescent="0.2"/>
    <row r="202" s="7" customFormat="1" ht="15" customHeight="1" x14ac:dyDescent="0.2"/>
    <row r="203" s="7" customFormat="1" ht="15" customHeight="1" x14ac:dyDescent="0.2"/>
    <row r="204" s="7" customFormat="1" ht="15" customHeight="1" x14ac:dyDescent="0.2"/>
    <row r="205" s="7" customFormat="1" ht="15" customHeight="1" x14ac:dyDescent="0.2"/>
    <row r="206" s="7" customFormat="1" ht="15" customHeight="1" x14ac:dyDescent="0.2"/>
    <row r="207" s="7" customFormat="1" ht="15" customHeight="1" x14ac:dyDescent="0.2"/>
    <row r="208" s="7" customFormat="1" ht="15" customHeight="1" x14ac:dyDescent="0.2"/>
    <row r="209" s="7" customFormat="1" ht="15" customHeight="1" x14ac:dyDescent="0.2"/>
    <row r="210" s="7" customFormat="1" ht="15" customHeight="1" x14ac:dyDescent="0.2"/>
    <row r="211" s="7" customFormat="1" ht="15" customHeight="1" x14ac:dyDescent="0.2"/>
    <row r="212" s="7" customFormat="1" ht="15" customHeight="1" x14ac:dyDescent="0.2"/>
    <row r="213" s="7" customFormat="1" ht="15" customHeight="1" x14ac:dyDescent="0.2"/>
    <row r="214" s="7" customFormat="1" ht="15" customHeight="1" x14ac:dyDescent="0.2"/>
    <row r="215" s="7" customFormat="1" ht="15" customHeight="1" x14ac:dyDescent="0.2"/>
    <row r="216" s="7" customFormat="1" ht="15" customHeight="1" x14ac:dyDescent="0.2"/>
    <row r="217" s="7" customFormat="1" ht="15" customHeight="1" x14ac:dyDescent="0.2"/>
    <row r="218" s="7" customFormat="1" ht="15" customHeight="1" x14ac:dyDescent="0.2"/>
    <row r="219" s="7" customFormat="1" ht="15" customHeight="1" x14ac:dyDescent="0.2"/>
    <row r="220" s="7" customFormat="1" ht="15" customHeight="1" x14ac:dyDescent="0.2"/>
    <row r="221" s="7" customFormat="1" ht="15" customHeight="1" x14ac:dyDescent="0.2"/>
    <row r="222" s="7" customFormat="1" ht="15" customHeight="1" x14ac:dyDescent="0.2"/>
    <row r="223" s="7" customFormat="1" ht="15" customHeight="1" x14ac:dyDescent="0.2"/>
    <row r="224" s="7" customFormat="1" ht="15" customHeight="1" x14ac:dyDescent="0.2"/>
    <row r="225" s="7" customFormat="1" ht="15" customHeight="1" x14ac:dyDescent="0.2"/>
    <row r="226" s="7" customFormat="1" ht="15" customHeight="1" x14ac:dyDescent="0.2"/>
    <row r="227" s="7" customFormat="1" ht="15" customHeight="1" x14ac:dyDescent="0.2"/>
    <row r="228" s="7" customFormat="1" ht="15" customHeight="1" x14ac:dyDescent="0.2"/>
    <row r="229" s="7" customFormat="1" ht="15" customHeight="1" x14ac:dyDescent="0.2"/>
    <row r="230" s="7" customFormat="1" ht="15" customHeight="1" x14ac:dyDescent="0.2"/>
    <row r="231" s="7" customFormat="1" ht="15" customHeight="1" x14ac:dyDescent="0.2"/>
    <row r="232" s="7" customFormat="1" ht="15" customHeight="1" x14ac:dyDescent="0.2"/>
    <row r="233" s="7" customFormat="1" ht="15" customHeight="1" x14ac:dyDescent="0.2"/>
    <row r="234" s="7" customFormat="1" ht="15" customHeight="1" x14ac:dyDescent="0.2"/>
    <row r="235" s="7" customFormat="1" ht="15" customHeight="1" x14ac:dyDescent="0.2"/>
    <row r="236" s="7" customFormat="1" ht="15" customHeight="1" x14ac:dyDescent="0.2"/>
    <row r="237" s="7" customFormat="1" ht="15" customHeight="1" x14ac:dyDescent="0.2"/>
    <row r="238" s="7" customFormat="1" ht="15" customHeight="1" x14ac:dyDescent="0.2"/>
    <row r="239" s="7" customFormat="1" ht="15" customHeight="1" x14ac:dyDescent="0.2"/>
    <row r="240" s="7" customFormat="1" ht="15" customHeight="1" x14ac:dyDescent="0.2"/>
    <row r="241" s="7" customFormat="1" ht="15" customHeight="1" x14ac:dyDescent="0.2"/>
    <row r="242" s="7" customFormat="1" ht="15" customHeight="1" x14ac:dyDescent="0.2"/>
    <row r="243" s="7" customFormat="1" ht="15" customHeight="1" x14ac:dyDescent="0.2"/>
    <row r="244" s="7" customFormat="1" ht="15" customHeight="1" x14ac:dyDescent="0.2"/>
    <row r="245" s="7" customFormat="1" ht="15" customHeight="1" x14ac:dyDescent="0.2"/>
    <row r="246" s="7" customFormat="1" ht="15" customHeight="1" x14ac:dyDescent="0.2"/>
    <row r="247" s="7" customFormat="1" ht="15" customHeight="1" x14ac:dyDescent="0.2"/>
    <row r="248" s="7" customFormat="1" ht="15" customHeight="1" x14ac:dyDescent="0.2"/>
    <row r="249" s="7" customFormat="1" ht="15" customHeight="1" x14ac:dyDescent="0.2"/>
    <row r="250" s="7" customFormat="1" ht="15" customHeight="1" x14ac:dyDescent="0.2"/>
    <row r="251" s="7" customFormat="1" ht="15" customHeight="1" x14ac:dyDescent="0.2"/>
    <row r="252" s="7" customFormat="1" ht="15" customHeight="1" x14ac:dyDescent="0.2"/>
    <row r="253" s="7" customFormat="1" ht="15" customHeight="1" x14ac:dyDescent="0.2"/>
    <row r="254" s="7" customFormat="1" ht="15" customHeight="1" x14ac:dyDescent="0.2"/>
    <row r="255" s="7" customFormat="1" ht="15" customHeight="1" x14ac:dyDescent="0.2"/>
    <row r="256" s="7" customFormat="1" ht="15" customHeight="1" x14ac:dyDescent="0.2"/>
    <row r="257" s="7" customFormat="1" ht="15" customHeight="1" x14ac:dyDescent="0.2"/>
    <row r="258" s="7" customFormat="1" ht="15" customHeight="1" x14ac:dyDescent="0.2"/>
    <row r="259" s="7" customFormat="1" ht="15" customHeight="1" x14ac:dyDescent="0.2"/>
    <row r="260" s="7" customFormat="1" ht="15" customHeight="1" x14ac:dyDescent="0.2"/>
    <row r="261" s="7" customFormat="1" ht="15" customHeight="1" x14ac:dyDescent="0.2"/>
    <row r="262" s="7" customFormat="1" ht="15" customHeight="1" x14ac:dyDescent="0.2"/>
    <row r="263" s="7" customFormat="1" ht="15" customHeight="1" x14ac:dyDescent="0.2"/>
    <row r="264" s="7" customFormat="1" ht="15" customHeight="1" x14ac:dyDescent="0.2"/>
    <row r="265" s="7" customFormat="1" ht="15" customHeight="1" x14ac:dyDescent="0.2"/>
    <row r="266" s="7" customFormat="1" ht="15" customHeight="1" x14ac:dyDescent="0.2"/>
    <row r="267" s="7" customFormat="1" ht="15" customHeight="1" x14ac:dyDescent="0.2"/>
    <row r="268" s="7" customFormat="1" ht="15" customHeight="1" x14ac:dyDescent="0.2"/>
    <row r="269" s="7" customFormat="1" ht="15" customHeight="1" x14ac:dyDescent="0.2"/>
    <row r="270" s="7" customFormat="1" ht="15" customHeight="1" x14ac:dyDescent="0.2"/>
    <row r="271" s="7" customFormat="1" ht="15" customHeight="1" x14ac:dyDescent="0.2"/>
    <row r="272" s="7" customFormat="1" ht="15" customHeight="1" x14ac:dyDescent="0.2"/>
    <row r="273" s="7" customFormat="1" ht="15" customHeight="1" x14ac:dyDescent="0.2"/>
    <row r="274" s="7" customFormat="1" ht="15" customHeight="1" x14ac:dyDescent="0.2"/>
    <row r="275" s="7" customFormat="1" ht="15" customHeight="1" x14ac:dyDescent="0.2"/>
    <row r="276" s="7" customFormat="1" ht="15" customHeight="1" x14ac:dyDescent="0.2"/>
    <row r="277" s="7" customFormat="1" ht="15" customHeight="1" x14ac:dyDescent="0.2"/>
    <row r="278" s="7" customFormat="1" ht="15" customHeight="1" x14ac:dyDescent="0.2"/>
    <row r="279" s="7" customFormat="1" ht="15" customHeight="1" x14ac:dyDescent="0.2"/>
    <row r="280" s="7" customFormat="1" ht="15" customHeight="1" x14ac:dyDescent="0.2"/>
    <row r="281" s="7" customFormat="1" ht="15" customHeight="1" x14ac:dyDescent="0.2"/>
    <row r="282" s="7" customFormat="1" ht="15" customHeight="1" x14ac:dyDescent="0.2"/>
    <row r="283" s="7" customFormat="1" ht="15" customHeight="1" x14ac:dyDescent="0.2"/>
    <row r="284" s="7" customFormat="1" ht="15" customHeight="1" x14ac:dyDescent="0.2"/>
    <row r="285" s="7" customFormat="1" ht="15" customHeight="1" x14ac:dyDescent="0.2"/>
    <row r="286" s="7" customFormat="1" ht="15" customHeight="1" x14ac:dyDescent="0.2"/>
    <row r="287" s="7" customFormat="1" ht="15" customHeight="1" x14ac:dyDescent="0.2"/>
    <row r="288" s="7" customFormat="1" ht="15" customHeight="1" x14ac:dyDescent="0.2"/>
    <row r="289" s="7" customFormat="1" ht="15" customHeight="1" x14ac:dyDescent="0.2"/>
    <row r="290" s="7" customFormat="1" ht="15" customHeight="1" x14ac:dyDescent="0.2"/>
    <row r="291" s="7" customFormat="1" ht="15" customHeight="1" x14ac:dyDescent="0.2"/>
    <row r="292" s="7" customFormat="1" ht="15" customHeight="1" x14ac:dyDescent="0.2"/>
    <row r="293" s="7" customFormat="1" ht="15" customHeight="1" x14ac:dyDescent="0.2"/>
    <row r="294" s="7" customFormat="1" ht="15" customHeight="1" x14ac:dyDescent="0.2"/>
    <row r="295" s="7" customFormat="1" ht="15" customHeight="1" x14ac:dyDescent="0.2"/>
    <row r="296" s="7" customFormat="1" ht="15" customHeight="1" x14ac:dyDescent="0.2"/>
    <row r="297" s="7" customFormat="1" ht="15" customHeight="1" x14ac:dyDescent="0.2"/>
    <row r="298" s="7" customFormat="1" ht="15" customHeight="1" x14ac:dyDescent="0.2"/>
    <row r="299" s="7" customFormat="1" ht="15" customHeight="1" x14ac:dyDescent="0.2"/>
    <row r="300" s="7" customFormat="1" ht="15" customHeight="1" x14ac:dyDescent="0.2"/>
    <row r="301" s="7" customFormat="1" ht="15" customHeight="1" x14ac:dyDescent="0.2"/>
    <row r="302" s="7" customFormat="1" ht="15" customHeight="1" x14ac:dyDescent="0.2"/>
    <row r="303" s="7" customFormat="1" ht="15" customHeight="1" x14ac:dyDescent="0.2"/>
    <row r="304" s="7" customFormat="1" ht="15" customHeight="1" x14ac:dyDescent="0.2"/>
    <row r="305" s="7" customFormat="1" ht="15" customHeight="1" x14ac:dyDescent="0.2"/>
    <row r="306" s="7" customFormat="1" ht="15" customHeight="1" x14ac:dyDescent="0.2"/>
    <row r="307" s="7" customFormat="1" ht="15" customHeight="1" x14ac:dyDescent="0.2"/>
    <row r="308" s="7" customFormat="1" ht="15" customHeight="1" x14ac:dyDescent="0.2"/>
    <row r="309" s="7" customFormat="1" ht="15" customHeight="1" x14ac:dyDescent="0.2"/>
    <row r="310" s="7" customFormat="1" ht="15" customHeight="1" x14ac:dyDescent="0.2"/>
    <row r="311" s="7" customFormat="1" ht="15" customHeight="1" x14ac:dyDescent="0.2"/>
    <row r="312" s="7" customFormat="1" ht="15" customHeight="1" x14ac:dyDescent="0.2"/>
    <row r="313" s="7" customFormat="1" ht="15" customHeight="1" x14ac:dyDescent="0.2"/>
    <row r="314" s="7" customFormat="1" ht="15" customHeight="1" x14ac:dyDescent="0.2"/>
    <row r="315" s="7" customFormat="1" ht="15" customHeight="1" x14ac:dyDescent="0.2"/>
    <row r="316" s="7" customFormat="1" ht="15" customHeight="1" x14ac:dyDescent="0.2"/>
    <row r="317" s="7" customFormat="1" ht="15" customHeight="1" x14ac:dyDescent="0.2"/>
    <row r="318" s="7" customFormat="1" ht="15" customHeight="1" x14ac:dyDescent="0.2"/>
    <row r="319" s="7" customFormat="1" ht="15" customHeight="1" x14ac:dyDescent="0.2"/>
    <row r="320" s="7" customFormat="1" ht="15" customHeight="1" x14ac:dyDescent="0.2"/>
    <row r="321" s="7" customFormat="1" ht="15" customHeight="1" x14ac:dyDescent="0.2"/>
    <row r="322" s="7" customFormat="1" ht="15" customHeight="1" x14ac:dyDescent="0.2"/>
    <row r="323" s="7" customFormat="1" ht="15" customHeight="1" x14ac:dyDescent="0.2"/>
    <row r="324" s="7" customFormat="1" ht="15" customHeight="1" x14ac:dyDescent="0.2"/>
    <row r="325" s="7" customFormat="1" ht="15" customHeight="1" x14ac:dyDescent="0.2"/>
    <row r="326" s="7" customFormat="1" ht="15" customHeight="1" x14ac:dyDescent="0.2"/>
    <row r="327" s="7" customFormat="1" ht="15" customHeight="1" x14ac:dyDescent="0.2"/>
    <row r="328" s="7" customFormat="1" ht="15" customHeight="1" x14ac:dyDescent="0.2"/>
    <row r="329" s="7" customFormat="1" ht="15" customHeight="1" x14ac:dyDescent="0.2"/>
    <row r="330" s="7" customFormat="1" ht="15" customHeight="1" x14ac:dyDescent="0.2"/>
    <row r="331" s="7" customFormat="1" ht="15" customHeight="1" x14ac:dyDescent="0.2"/>
    <row r="332" s="7" customFormat="1" ht="15" customHeight="1" x14ac:dyDescent="0.2"/>
    <row r="333" s="7" customFormat="1" ht="15" customHeight="1" x14ac:dyDescent="0.2"/>
    <row r="334" s="7" customFormat="1" ht="15" customHeight="1" x14ac:dyDescent="0.2"/>
    <row r="335" s="7" customFormat="1" ht="15" customHeight="1" x14ac:dyDescent="0.2"/>
    <row r="336" s="7" customFormat="1" ht="15" customHeight="1" x14ac:dyDescent="0.2"/>
    <row r="337" s="7" customFormat="1" ht="15" customHeight="1" x14ac:dyDescent="0.2"/>
    <row r="338" s="7" customFormat="1" ht="15" customHeight="1" x14ac:dyDescent="0.2"/>
    <row r="339" s="7" customFormat="1" ht="15" customHeight="1" x14ac:dyDescent="0.2"/>
    <row r="340" s="7" customFormat="1" ht="15" customHeight="1" x14ac:dyDescent="0.2"/>
    <row r="341" s="7" customFormat="1" ht="15" customHeight="1" x14ac:dyDescent="0.2"/>
    <row r="342" s="7" customFormat="1" ht="15" customHeight="1" x14ac:dyDescent="0.2"/>
    <row r="343" s="7" customFormat="1" ht="15" customHeight="1" x14ac:dyDescent="0.2"/>
    <row r="344" s="7" customFormat="1" ht="15" customHeight="1" x14ac:dyDescent="0.2"/>
    <row r="345" s="7" customFormat="1" ht="15" customHeight="1" x14ac:dyDescent="0.2"/>
    <row r="346" s="7" customFormat="1" ht="15" customHeight="1" x14ac:dyDescent="0.2"/>
    <row r="347" s="7" customFormat="1" ht="15" customHeight="1" x14ac:dyDescent="0.2"/>
    <row r="348" s="7" customFormat="1" ht="15" customHeight="1" x14ac:dyDescent="0.2"/>
    <row r="349" s="7" customFormat="1" ht="15" customHeight="1" x14ac:dyDescent="0.2"/>
    <row r="350" s="7" customFormat="1" ht="15" customHeight="1" x14ac:dyDescent="0.2"/>
    <row r="351" s="7" customFormat="1" ht="15" customHeight="1" x14ac:dyDescent="0.2"/>
    <row r="352" s="7" customFormat="1" ht="15" customHeight="1" x14ac:dyDescent="0.2"/>
    <row r="353" s="7" customFormat="1" ht="15" customHeight="1" x14ac:dyDescent="0.2"/>
    <row r="354" s="7" customFormat="1" ht="15" customHeight="1" x14ac:dyDescent="0.2"/>
    <row r="355" s="7" customFormat="1" ht="15" customHeight="1" x14ac:dyDescent="0.2"/>
    <row r="356" s="7" customFormat="1" ht="15" customHeight="1" x14ac:dyDescent="0.2"/>
    <row r="357" s="7" customFormat="1" ht="15" customHeight="1" x14ac:dyDescent="0.2"/>
    <row r="358" s="7" customFormat="1" ht="15" customHeight="1" x14ac:dyDescent="0.2"/>
    <row r="359" s="7" customFormat="1" ht="15" customHeight="1" x14ac:dyDescent="0.2"/>
    <row r="360" s="7" customFormat="1" ht="15" customHeight="1" x14ac:dyDescent="0.2"/>
    <row r="361" s="7" customFormat="1" ht="15" customHeight="1" x14ac:dyDescent="0.2"/>
    <row r="362" s="7" customFormat="1" ht="15" customHeight="1" x14ac:dyDescent="0.2"/>
    <row r="363" s="7" customFormat="1" ht="15" customHeight="1" x14ac:dyDescent="0.2"/>
    <row r="364" s="7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34</v>
      </c>
      <c r="C1" s="3"/>
      <c r="D1" s="4"/>
      <c r="E1" s="5" t="s">
        <v>53</v>
      </c>
      <c r="F1" s="76"/>
      <c r="G1" s="77"/>
      <c r="H1" s="77"/>
      <c r="I1" s="2"/>
      <c r="J1" s="3"/>
      <c r="K1" s="7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2"/>
      <c r="AF1" s="3"/>
      <c r="AG1" s="7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2" t="s">
        <v>52</v>
      </c>
      <c r="C2" s="73"/>
      <c r="D2" s="74"/>
      <c r="E2" s="12" t="s">
        <v>13</v>
      </c>
      <c r="F2" s="13"/>
      <c r="G2" s="13"/>
      <c r="H2" s="13"/>
      <c r="I2" s="19"/>
      <c r="J2" s="14"/>
      <c r="K2" s="71"/>
      <c r="L2" s="21" t="s">
        <v>60</v>
      </c>
      <c r="M2" s="13"/>
      <c r="N2" s="13"/>
      <c r="O2" s="20"/>
      <c r="P2" s="18"/>
      <c r="Q2" s="21" t="s">
        <v>61</v>
      </c>
      <c r="R2" s="13"/>
      <c r="S2" s="13"/>
      <c r="T2" s="13"/>
      <c r="U2" s="19"/>
      <c r="V2" s="20"/>
      <c r="W2" s="18"/>
      <c r="X2" s="78" t="s">
        <v>62</v>
      </c>
      <c r="Y2" s="79"/>
      <c r="Z2" s="80"/>
      <c r="AA2" s="12" t="s">
        <v>13</v>
      </c>
      <c r="AB2" s="13"/>
      <c r="AC2" s="13"/>
      <c r="AD2" s="13"/>
      <c r="AE2" s="19"/>
      <c r="AF2" s="14"/>
      <c r="AG2" s="71"/>
      <c r="AH2" s="21" t="s">
        <v>63</v>
      </c>
      <c r="AI2" s="13"/>
      <c r="AJ2" s="13"/>
      <c r="AK2" s="20"/>
      <c r="AL2" s="18"/>
      <c r="AM2" s="21" t="s">
        <v>61</v>
      </c>
      <c r="AN2" s="13"/>
      <c r="AO2" s="13"/>
      <c r="AP2" s="13"/>
      <c r="AQ2" s="19"/>
      <c r="AR2" s="20"/>
      <c r="AS2" s="8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1"/>
      <c r="L3" s="17" t="s">
        <v>5</v>
      </c>
      <c r="M3" s="17" t="s">
        <v>6</v>
      </c>
      <c r="N3" s="17" t="s">
        <v>64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1"/>
      <c r="AH3" s="17" t="s">
        <v>5</v>
      </c>
      <c r="AI3" s="17" t="s">
        <v>6</v>
      </c>
      <c r="AJ3" s="17" t="s">
        <v>64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0"/>
      <c r="C4" s="34"/>
      <c r="D4" s="40"/>
      <c r="E4" s="30"/>
      <c r="F4" s="30"/>
      <c r="G4" s="30"/>
      <c r="H4" s="31"/>
      <c r="I4" s="30"/>
      <c r="J4" s="42"/>
      <c r="K4" s="48"/>
      <c r="L4" s="82"/>
      <c r="M4" s="17"/>
      <c r="N4" s="17"/>
      <c r="O4" s="17"/>
      <c r="P4" s="23"/>
      <c r="Q4" s="30"/>
      <c r="R4" s="30"/>
      <c r="S4" s="31"/>
      <c r="T4" s="30"/>
      <c r="U4" s="30"/>
      <c r="V4" s="83"/>
      <c r="W4" s="48"/>
      <c r="X4" s="30">
        <v>2002</v>
      </c>
      <c r="Y4" s="30" t="s">
        <v>45</v>
      </c>
      <c r="Z4" s="40" t="s">
        <v>43</v>
      </c>
      <c r="AA4" s="30">
        <v>17</v>
      </c>
      <c r="AB4" s="30">
        <v>2</v>
      </c>
      <c r="AC4" s="30">
        <v>18</v>
      </c>
      <c r="AD4" s="30">
        <v>12</v>
      </c>
      <c r="AE4" s="30">
        <v>58</v>
      </c>
      <c r="AF4" s="55">
        <v>0.50870000000000004</v>
      </c>
      <c r="AG4" s="106">
        <v>114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84"/>
      <c r="AS4" s="8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0"/>
      <c r="C5" s="34"/>
      <c r="D5" s="40"/>
      <c r="E5" s="30"/>
      <c r="F5" s="30"/>
      <c r="G5" s="30"/>
      <c r="H5" s="31"/>
      <c r="I5" s="30"/>
      <c r="J5" s="42"/>
      <c r="K5" s="48"/>
      <c r="L5" s="82"/>
      <c r="M5" s="17"/>
      <c r="N5" s="17"/>
      <c r="O5" s="17"/>
      <c r="P5" s="23"/>
      <c r="Q5" s="30"/>
      <c r="R5" s="30"/>
      <c r="S5" s="31"/>
      <c r="T5" s="30"/>
      <c r="U5" s="30"/>
      <c r="V5" s="83"/>
      <c r="W5" s="48"/>
      <c r="X5" s="30">
        <v>2003</v>
      </c>
      <c r="Y5" s="30" t="s">
        <v>45</v>
      </c>
      <c r="Z5" s="40" t="s">
        <v>39</v>
      </c>
      <c r="AA5" s="30">
        <v>17</v>
      </c>
      <c r="AB5" s="30">
        <v>0</v>
      </c>
      <c r="AC5" s="30">
        <v>8</v>
      </c>
      <c r="AD5" s="30">
        <v>14</v>
      </c>
      <c r="AE5" s="30">
        <v>52</v>
      </c>
      <c r="AF5" s="55">
        <v>0.49049999999999999</v>
      </c>
      <c r="AG5" s="106">
        <v>106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84"/>
      <c r="AS5" s="8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0">
        <v>2004</v>
      </c>
      <c r="C6" s="34" t="s">
        <v>46</v>
      </c>
      <c r="D6" s="40" t="s">
        <v>36</v>
      </c>
      <c r="E6" s="30">
        <v>20</v>
      </c>
      <c r="F6" s="30">
        <v>0</v>
      </c>
      <c r="G6" s="30">
        <v>14</v>
      </c>
      <c r="H6" s="31">
        <v>1</v>
      </c>
      <c r="I6" s="30">
        <v>56</v>
      </c>
      <c r="J6" s="42">
        <v>0.45900000000000002</v>
      </c>
      <c r="K6" s="48">
        <v>122</v>
      </c>
      <c r="L6" s="82"/>
      <c r="M6" s="17"/>
      <c r="N6" s="17"/>
      <c r="O6" s="17"/>
      <c r="P6" s="23"/>
      <c r="Q6" s="30"/>
      <c r="R6" s="30"/>
      <c r="S6" s="31"/>
      <c r="T6" s="30"/>
      <c r="U6" s="30"/>
      <c r="V6" s="83"/>
      <c r="W6" s="48"/>
      <c r="X6" s="30"/>
      <c r="Y6" s="30"/>
      <c r="Z6" s="40"/>
      <c r="AA6" s="30"/>
      <c r="AB6" s="30"/>
      <c r="AC6" s="30"/>
      <c r="AD6" s="30"/>
      <c r="AE6" s="30"/>
      <c r="AF6" s="55"/>
      <c r="AG6" s="106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84"/>
      <c r="AS6" s="8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0">
        <v>2005</v>
      </c>
      <c r="C7" s="34" t="s">
        <v>45</v>
      </c>
      <c r="D7" s="40" t="s">
        <v>44</v>
      </c>
      <c r="E7" s="30">
        <v>22</v>
      </c>
      <c r="F7" s="30">
        <v>1</v>
      </c>
      <c r="G7" s="30">
        <v>16</v>
      </c>
      <c r="H7" s="31">
        <v>5</v>
      </c>
      <c r="I7" s="30">
        <v>50</v>
      </c>
      <c r="J7" s="42">
        <v>0.442</v>
      </c>
      <c r="K7" s="48">
        <v>113</v>
      </c>
      <c r="L7" s="82"/>
      <c r="M7" s="17"/>
      <c r="N7" s="17"/>
      <c r="O7" s="17"/>
      <c r="P7" s="23"/>
      <c r="Q7" s="30"/>
      <c r="R7" s="30"/>
      <c r="S7" s="31"/>
      <c r="T7" s="30"/>
      <c r="U7" s="30"/>
      <c r="V7" s="83"/>
      <c r="W7" s="48"/>
      <c r="X7" s="30"/>
      <c r="Y7" s="30"/>
      <c r="Z7" s="40"/>
      <c r="AA7" s="30"/>
      <c r="AB7" s="30"/>
      <c r="AC7" s="30"/>
      <c r="AD7" s="30"/>
      <c r="AE7" s="30"/>
      <c r="AF7" s="55"/>
      <c r="AG7" s="106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84"/>
      <c r="AS7" s="8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0">
        <v>2006</v>
      </c>
      <c r="C8" s="34" t="s">
        <v>35</v>
      </c>
      <c r="D8" s="40" t="s">
        <v>36</v>
      </c>
      <c r="E8" s="30">
        <v>22</v>
      </c>
      <c r="F8" s="30">
        <v>1</v>
      </c>
      <c r="G8" s="30">
        <v>7</v>
      </c>
      <c r="H8" s="31">
        <v>3</v>
      </c>
      <c r="I8" s="30">
        <v>45</v>
      </c>
      <c r="J8" s="42">
        <v>0.41299999999999998</v>
      </c>
      <c r="K8" s="48">
        <v>109</v>
      </c>
      <c r="L8" s="82"/>
      <c r="M8" s="17"/>
      <c r="N8" s="17"/>
      <c r="O8" s="17"/>
      <c r="P8" s="23"/>
      <c r="Q8" s="30">
        <v>1</v>
      </c>
      <c r="R8" s="30">
        <v>0</v>
      </c>
      <c r="S8" s="31">
        <v>0</v>
      </c>
      <c r="T8" s="30">
        <v>0</v>
      </c>
      <c r="U8" s="30">
        <v>4</v>
      </c>
      <c r="V8" s="83">
        <v>0.66700000000000004</v>
      </c>
      <c r="W8" s="48">
        <v>6</v>
      </c>
      <c r="X8" s="30"/>
      <c r="Y8" s="30"/>
      <c r="Z8" s="40"/>
      <c r="AA8" s="30"/>
      <c r="AB8" s="30"/>
      <c r="AC8" s="30"/>
      <c r="AD8" s="30"/>
      <c r="AE8" s="30"/>
      <c r="AF8" s="55"/>
      <c r="AG8" s="106"/>
      <c r="AH8" s="17"/>
      <c r="AI8" s="17"/>
      <c r="AJ8" s="17"/>
      <c r="AK8" s="17"/>
      <c r="AL8" s="23"/>
      <c r="AM8" s="30"/>
      <c r="AN8" s="30"/>
      <c r="AO8" s="30"/>
      <c r="AP8" s="30"/>
      <c r="AQ8" s="30"/>
      <c r="AR8" s="84"/>
      <c r="AS8" s="8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0">
        <v>2007</v>
      </c>
      <c r="C9" s="34" t="s">
        <v>35</v>
      </c>
      <c r="D9" s="40" t="s">
        <v>36</v>
      </c>
      <c r="E9" s="30">
        <v>19</v>
      </c>
      <c r="F9" s="30">
        <v>1</v>
      </c>
      <c r="G9" s="30">
        <v>13</v>
      </c>
      <c r="H9" s="31">
        <v>4</v>
      </c>
      <c r="I9" s="30">
        <v>54</v>
      </c>
      <c r="J9" s="42">
        <v>0.53500000000000003</v>
      </c>
      <c r="K9" s="48">
        <v>101</v>
      </c>
      <c r="L9" s="82"/>
      <c r="M9" s="17"/>
      <c r="N9" s="17"/>
      <c r="O9" s="17"/>
      <c r="P9" s="23"/>
      <c r="Q9" s="30">
        <v>2</v>
      </c>
      <c r="R9" s="30">
        <v>1</v>
      </c>
      <c r="S9" s="31">
        <v>3</v>
      </c>
      <c r="T9" s="30">
        <v>2</v>
      </c>
      <c r="U9" s="30">
        <v>5</v>
      </c>
      <c r="V9" s="83">
        <v>0.41699999999999998</v>
      </c>
      <c r="W9" s="48">
        <v>12</v>
      </c>
      <c r="X9" s="30"/>
      <c r="Y9" s="30"/>
      <c r="Z9" s="40"/>
      <c r="AA9" s="30"/>
      <c r="AB9" s="30"/>
      <c r="AC9" s="30"/>
      <c r="AD9" s="30"/>
      <c r="AE9" s="30"/>
      <c r="AF9" s="55"/>
      <c r="AG9" s="106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84"/>
      <c r="AS9" s="8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0"/>
      <c r="C10" s="34"/>
      <c r="D10" s="40"/>
      <c r="E10" s="30"/>
      <c r="F10" s="30"/>
      <c r="G10" s="30"/>
      <c r="H10" s="31"/>
      <c r="I10" s="30"/>
      <c r="J10" s="42"/>
      <c r="K10" s="48"/>
      <c r="L10" s="82"/>
      <c r="M10" s="17"/>
      <c r="N10" s="17"/>
      <c r="O10" s="17"/>
      <c r="P10" s="23"/>
      <c r="Q10" s="30"/>
      <c r="R10" s="30"/>
      <c r="S10" s="31"/>
      <c r="T10" s="30"/>
      <c r="U10" s="30"/>
      <c r="V10" s="83"/>
      <c r="W10" s="48"/>
      <c r="X10" s="30">
        <v>2008</v>
      </c>
      <c r="Y10" s="30" t="s">
        <v>47</v>
      </c>
      <c r="Z10" s="40" t="s">
        <v>39</v>
      </c>
      <c r="AA10" s="30">
        <v>18</v>
      </c>
      <c r="AB10" s="30">
        <v>3</v>
      </c>
      <c r="AC10" s="30">
        <v>11</v>
      </c>
      <c r="AD10" s="30">
        <v>29</v>
      </c>
      <c r="AE10" s="30">
        <v>81</v>
      </c>
      <c r="AF10" s="55">
        <v>0.61829999999999996</v>
      </c>
      <c r="AG10" s="106">
        <v>131</v>
      </c>
      <c r="AH10" s="17"/>
      <c r="AI10" s="30" t="s">
        <v>35</v>
      </c>
      <c r="AJ10" s="17" t="s">
        <v>69</v>
      </c>
      <c r="AK10" s="17"/>
      <c r="AL10" s="23"/>
      <c r="AM10" s="30"/>
      <c r="AN10" s="30"/>
      <c r="AO10" s="30"/>
      <c r="AP10" s="30"/>
      <c r="AQ10" s="30"/>
      <c r="AR10" s="84"/>
      <c r="AS10" s="8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0">
        <v>2009</v>
      </c>
      <c r="C11" s="34" t="s">
        <v>38</v>
      </c>
      <c r="D11" s="40" t="s">
        <v>36</v>
      </c>
      <c r="E11" s="30">
        <v>22</v>
      </c>
      <c r="F11" s="30">
        <v>0</v>
      </c>
      <c r="G11" s="30">
        <v>4</v>
      </c>
      <c r="H11" s="31">
        <v>1</v>
      </c>
      <c r="I11" s="30">
        <v>34</v>
      </c>
      <c r="J11" s="42">
        <v>0.315</v>
      </c>
      <c r="K11" s="48">
        <v>108</v>
      </c>
      <c r="L11" s="82"/>
      <c r="M11" s="17"/>
      <c r="N11" s="17"/>
      <c r="O11" s="17"/>
      <c r="P11" s="23"/>
      <c r="Q11" s="30"/>
      <c r="R11" s="30"/>
      <c r="S11" s="31"/>
      <c r="T11" s="30"/>
      <c r="U11" s="30"/>
      <c r="V11" s="83"/>
      <c r="W11" s="48"/>
      <c r="X11" s="30"/>
      <c r="Y11" s="30"/>
      <c r="Z11" s="40"/>
      <c r="AA11" s="30"/>
      <c r="AB11" s="30"/>
      <c r="AC11" s="30"/>
      <c r="AD11" s="30"/>
      <c r="AE11" s="30"/>
      <c r="AF11" s="55"/>
      <c r="AG11" s="106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84"/>
      <c r="AS11" s="8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0"/>
      <c r="C12" s="34"/>
      <c r="D12" s="40"/>
      <c r="E12" s="30"/>
      <c r="F12" s="30"/>
      <c r="G12" s="30"/>
      <c r="H12" s="31"/>
      <c r="I12" s="30"/>
      <c r="J12" s="42"/>
      <c r="K12" s="48"/>
      <c r="L12" s="82"/>
      <c r="M12" s="17"/>
      <c r="N12" s="17"/>
      <c r="O12" s="17"/>
      <c r="P12" s="23"/>
      <c r="Q12" s="30"/>
      <c r="R12" s="30"/>
      <c r="S12" s="31"/>
      <c r="T12" s="30"/>
      <c r="U12" s="30"/>
      <c r="V12" s="83"/>
      <c r="W12" s="48"/>
      <c r="X12" s="30">
        <v>2010</v>
      </c>
      <c r="Y12" s="30" t="s">
        <v>47</v>
      </c>
      <c r="Z12" s="40" t="s">
        <v>42</v>
      </c>
      <c r="AA12" s="30">
        <v>1</v>
      </c>
      <c r="AB12" s="30">
        <v>0</v>
      </c>
      <c r="AC12" s="30">
        <v>0</v>
      </c>
      <c r="AD12" s="30">
        <v>0</v>
      </c>
      <c r="AE12" s="30">
        <v>4</v>
      </c>
      <c r="AF12" s="55">
        <v>0.44440000000000002</v>
      </c>
      <c r="AG12" s="106">
        <v>9</v>
      </c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84"/>
      <c r="AS12" s="8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0">
        <v>2011</v>
      </c>
      <c r="C13" s="34" t="s">
        <v>45</v>
      </c>
      <c r="D13" s="40" t="s">
        <v>48</v>
      </c>
      <c r="E13" s="30">
        <v>22</v>
      </c>
      <c r="F13" s="30">
        <v>0</v>
      </c>
      <c r="G13" s="30">
        <v>12</v>
      </c>
      <c r="H13" s="31">
        <v>8</v>
      </c>
      <c r="I13" s="30">
        <v>67</v>
      </c>
      <c r="J13" s="42">
        <v>0.52800000000000002</v>
      </c>
      <c r="K13" s="48">
        <v>127</v>
      </c>
      <c r="L13" s="82"/>
      <c r="M13" s="17"/>
      <c r="N13" s="17"/>
      <c r="O13" s="17"/>
      <c r="P13" s="23"/>
      <c r="Q13" s="30"/>
      <c r="R13" s="30"/>
      <c r="S13" s="31"/>
      <c r="T13" s="30"/>
      <c r="U13" s="30"/>
      <c r="V13" s="83"/>
      <c r="W13" s="48"/>
      <c r="X13" s="30"/>
      <c r="Y13" s="34"/>
      <c r="Z13" s="40"/>
      <c r="AA13" s="30"/>
      <c r="AB13" s="30"/>
      <c r="AC13" s="30"/>
      <c r="AD13" s="31"/>
      <c r="AE13" s="30"/>
      <c r="AF13" s="42"/>
      <c r="AG13" s="48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84"/>
      <c r="AS13" s="8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0">
        <v>2012</v>
      </c>
      <c r="C14" s="34" t="s">
        <v>54</v>
      </c>
      <c r="D14" s="40" t="s">
        <v>48</v>
      </c>
      <c r="E14" s="30">
        <v>3</v>
      </c>
      <c r="F14" s="30">
        <v>0</v>
      </c>
      <c r="G14" s="30">
        <v>1</v>
      </c>
      <c r="H14" s="31">
        <v>0</v>
      </c>
      <c r="I14" s="30">
        <v>4</v>
      </c>
      <c r="J14" s="42">
        <v>0.36399999999999999</v>
      </c>
      <c r="K14" s="48">
        <v>11</v>
      </c>
      <c r="L14" s="82"/>
      <c r="M14" s="17"/>
      <c r="N14" s="17"/>
      <c r="O14" s="17"/>
      <c r="P14" s="23"/>
      <c r="Q14" s="30"/>
      <c r="R14" s="30"/>
      <c r="S14" s="31"/>
      <c r="T14" s="30"/>
      <c r="U14" s="30"/>
      <c r="V14" s="83"/>
      <c r="W14" s="48"/>
      <c r="X14" s="30"/>
      <c r="Y14" s="34"/>
      <c r="Z14" s="40"/>
      <c r="AA14" s="30"/>
      <c r="AB14" s="30"/>
      <c r="AC14" s="30"/>
      <c r="AD14" s="31"/>
      <c r="AE14" s="30"/>
      <c r="AF14" s="42"/>
      <c r="AG14" s="48"/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84"/>
      <c r="AS14" s="8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86" t="s">
        <v>65</v>
      </c>
      <c r="C15" s="87"/>
      <c r="D15" s="88"/>
      <c r="E15" s="89">
        <f>SUM(E4:E14)</f>
        <v>130</v>
      </c>
      <c r="F15" s="89">
        <f>SUM(F4:F14)</f>
        <v>3</v>
      </c>
      <c r="G15" s="89">
        <f>SUM(G4:G14)</f>
        <v>67</v>
      </c>
      <c r="H15" s="89">
        <f>SUM(H4:H14)</f>
        <v>22</v>
      </c>
      <c r="I15" s="89">
        <f>SUM(I4:I14)</f>
        <v>310</v>
      </c>
      <c r="J15" s="90">
        <f>PRODUCT(I15/K15)</f>
        <v>0.44862518089725034</v>
      </c>
      <c r="K15" s="71">
        <f>SUM(K4:K14)</f>
        <v>691</v>
      </c>
      <c r="L15" s="21"/>
      <c r="M15" s="19"/>
      <c r="N15" s="91"/>
      <c r="O15" s="92"/>
      <c r="P15" s="23"/>
      <c r="Q15" s="89">
        <f>SUM(Q4:Q14)</f>
        <v>3</v>
      </c>
      <c r="R15" s="89">
        <f>SUM(R4:R14)</f>
        <v>1</v>
      </c>
      <c r="S15" s="89">
        <f>SUM(S4:S14)</f>
        <v>3</v>
      </c>
      <c r="T15" s="89">
        <f>SUM(T4:T14)</f>
        <v>2</v>
      </c>
      <c r="U15" s="89">
        <f>SUM(U4:U14)</f>
        <v>9</v>
      </c>
      <c r="V15" s="90">
        <f>PRODUCT(U15/W15)</f>
        <v>0.5</v>
      </c>
      <c r="W15" s="71">
        <f>SUM(W4:W14)</f>
        <v>18</v>
      </c>
      <c r="X15" s="15" t="s">
        <v>65</v>
      </c>
      <c r="Y15" s="16"/>
      <c r="Z15" s="14"/>
      <c r="AA15" s="89">
        <f>SUM(AA4:AA14)</f>
        <v>53</v>
      </c>
      <c r="AB15" s="89">
        <f>SUM(AB4:AB14)</f>
        <v>5</v>
      </c>
      <c r="AC15" s="89">
        <f>SUM(AC4:AC14)</f>
        <v>37</v>
      </c>
      <c r="AD15" s="89">
        <f>SUM(AD4:AD14)</f>
        <v>55</v>
      </c>
      <c r="AE15" s="89">
        <f>SUM(AE4:AE14)</f>
        <v>195</v>
      </c>
      <c r="AF15" s="90">
        <f>PRODUCT(AE15/AG15)</f>
        <v>0.54166666666666663</v>
      </c>
      <c r="AG15" s="71">
        <f>SUM(AG4:AG14)</f>
        <v>360</v>
      </c>
      <c r="AH15" s="21"/>
      <c r="AI15" s="19"/>
      <c r="AJ15" s="91"/>
      <c r="AK15" s="92"/>
      <c r="AL15" s="23"/>
      <c r="AM15" s="89">
        <f>SUM(AM4:AM14)</f>
        <v>0</v>
      </c>
      <c r="AN15" s="89">
        <f>SUM(AN4:AN14)</f>
        <v>0</v>
      </c>
      <c r="AO15" s="89">
        <f>SUM(AO4:AO14)</f>
        <v>0</v>
      </c>
      <c r="AP15" s="89">
        <f>SUM(AP4:AP14)</f>
        <v>0</v>
      </c>
      <c r="AQ15" s="89">
        <f>SUM(AQ4:AQ14)</f>
        <v>0</v>
      </c>
      <c r="AR15" s="90">
        <v>0</v>
      </c>
      <c r="AS15" s="81">
        <f>SUM(AS4:AS14)</f>
        <v>0</v>
      </c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6"/>
      <c r="K16" s="48"/>
      <c r="L16" s="23"/>
      <c r="M16" s="23"/>
      <c r="N16" s="23"/>
      <c r="O16" s="23"/>
      <c r="P16" s="45"/>
      <c r="Q16" s="45"/>
      <c r="R16" s="49"/>
      <c r="S16" s="45"/>
      <c r="T16" s="45"/>
      <c r="U16" s="23"/>
      <c r="V16" s="23"/>
      <c r="W16" s="48"/>
      <c r="X16" s="45"/>
      <c r="Y16" s="45"/>
      <c r="Z16" s="45"/>
      <c r="AA16" s="45"/>
      <c r="AB16" s="45"/>
      <c r="AC16" s="45"/>
      <c r="AD16" s="45"/>
      <c r="AE16" s="45"/>
      <c r="AF16" s="46"/>
      <c r="AG16" s="48"/>
      <c r="AH16" s="23"/>
      <c r="AI16" s="23"/>
      <c r="AJ16" s="23"/>
      <c r="AK16" s="23"/>
      <c r="AL16" s="45"/>
      <c r="AM16" s="45"/>
      <c r="AN16" s="49"/>
      <c r="AO16" s="45"/>
      <c r="AP16" s="45"/>
      <c r="AQ16" s="23"/>
      <c r="AR16" s="23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93" t="s">
        <v>66</v>
      </c>
      <c r="C17" s="94"/>
      <c r="D17" s="95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3"/>
      <c r="L17" s="17" t="s">
        <v>28</v>
      </c>
      <c r="M17" s="17" t="s">
        <v>29</v>
      </c>
      <c r="N17" s="17" t="s">
        <v>67</v>
      </c>
      <c r="O17" s="17" t="s">
        <v>68</v>
      </c>
      <c r="Q17" s="49"/>
      <c r="R17" s="49" t="s">
        <v>49</v>
      </c>
      <c r="S17" s="49"/>
      <c r="T17" s="45" t="s">
        <v>70</v>
      </c>
      <c r="U17" s="23"/>
      <c r="V17" s="48"/>
      <c r="W17" s="48"/>
      <c r="X17" s="96"/>
      <c r="Y17" s="96"/>
      <c r="Z17" s="96"/>
      <c r="AA17" s="96"/>
      <c r="AB17" s="96"/>
      <c r="AC17" s="49"/>
      <c r="AD17" s="49"/>
      <c r="AE17" s="49"/>
      <c r="AF17" s="45"/>
      <c r="AG17" s="45"/>
      <c r="AH17" s="45"/>
      <c r="AI17" s="45"/>
      <c r="AJ17" s="45"/>
      <c r="AK17" s="45"/>
      <c r="AM17" s="48"/>
      <c r="AN17" s="96"/>
      <c r="AO17" s="96"/>
      <c r="AP17" s="96"/>
      <c r="AQ17" s="96"/>
      <c r="AR17" s="96"/>
      <c r="AS17" s="96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51" t="s">
        <v>12</v>
      </c>
      <c r="C18" s="11"/>
      <c r="D18" s="53"/>
      <c r="E18" s="97">
        <v>41</v>
      </c>
      <c r="F18" s="97">
        <v>0</v>
      </c>
      <c r="G18" s="97">
        <v>5</v>
      </c>
      <c r="H18" s="97">
        <v>3</v>
      </c>
      <c r="I18" s="97">
        <v>34</v>
      </c>
      <c r="J18" s="98">
        <v>0.28799999999999998</v>
      </c>
      <c r="K18" s="45">
        <f>PRODUCT(I18/J18)</f>
        <v>118.05555555555557</v>
      </c>
      <c r="L18" s="99">
        <f>PRODUCT((F18+G18)/E18)</f>
        <v>0.12195121951219512</v>
      </c>
      <c r="M18" s="99">
        <f>PRODUCT(H18/E18)</f>
        <v>7.3170731707317069E-2</v>
      </c>
      <c r="N18" s="99">
        <f>PRODUCT((F18+G18+H18)/E18)</f>
        <v>0.1951219512195122</v>
      </c>
      <c r="O18" s="99">
        <f>PRODUCT(I18/E18)</f>
        <v>0.82926829268292679</v>
      </c>
      <c r="Q18" s="49"/>
      <c r="R18" s="49"/>
      <c r="S18" s="49"/>
      <c r="T18" s="45" t="s">
        <v>71</v>
      </c>
      <c r="U18" s="23"/>
      <c r="V18" s="45"/>
      <c r="W18" s="45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/>
      <c r="AN18" s="49"/>
      <c r="AO18" s="49"/>
      <c r="AP18" s="49"/>
      <c r="AQ18" s="49"/>
      <c r="AR18" s="49"/>
      <c r="AS18" s="49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00" t="s">
        <v>52</v>
      </c>
      <c r="C19" s="101"/>
      <c r="D19" s="102"/>
      <c r="E19" s="97">
        <f>PRODUCT(E15+Q15)</f>
        <v>133</v>
      </c>
      <c r="F19" s="97">
        <f>PRODUCT(F15+R15)</f>
        <v>4</v>
      </c>
      <c r="G19" s="97">
        <f>PRODUCT(G15+S15)</f>
        <v>70</v>
      </c>
      <c r="H19" s="97">
        <f>PRODUCT(H15+T15)</f>
        <v>24</v>
      </c>
      <c r="I19" s="97">
        <f>PRODUCT(I15+U15)</f>
        <v>319</v>
      </c>
      <c r="J19" s="98">
        <f>PRODUCT(I19/K19)</f>
        <v>0.44992947813822287</v>
      </c>
      <c r="K19" s="45">
        <f>PRODUCT(K15+W15)</f>
        <v>709</v>
      </c>
      <c r="L19" s="99">
        <f>PRODUCT((F19+G19)/E19)</f>
        <v>0.55639097744360899</v>
      </c>
      <c r="M19" s="99">
        <f>PRODUCT(H19/E19)</f>
        <v>0.18045112781954886</v>
      </c>
      <c r="N19" s="99">
        <f>PRODUCT((F19+G19+H19)/E19)</f>
        <v>0.73684210526315785</v>
      </c>
      <c r="O19" s="99">
        <f>PRODUCT(I19/E19)</f>
        <v>2.3984962406015038</v>
      </c>
      <c r="Q19" s="49"/>
      <c r="R19" s="49"/>
      <c r="S19" s="49"/>
      <c r="T19" s="45" t="s">
        <v>50</v>
      </c>
      <c r="U19" s="45"/>
      <c r="V19" s="45"/>
      <c r="W19" s="45"/>
      <c r="X19" s="45"/>
      <c r="Y19" s="45"/>
      <c r="Z19" s="45"/>
      <c r="AA19" s="45"/>
      <c r="AB19" s="45"/>
      <c r="AC19" s="49"/>
      <c r="AD19" s="49"/>
      <c r="AE19" s="49"/>
      <c r="AF19" s="49"/>
      <c r="AG19" s="49"/>
      <c r="AH19" s="49"/>
      <c r="AI19" s="49"/>
      <c r="AJ19" s="49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26" t="s">
        <v>62</v>
      </c>
      <c r="C20" s="27"/>
      <c r="D20" s="28"/>
      <c r="E20" s="97">
        <f>PRODUCT(AA15+AM15)</f>
        <v>53</v>
      </c>
      <c r="F20" s="97">
        <f>PRODUCT(AB15+AN15)</f>
        <v>5</v>
      </c>
      <c r="G20" s="97">
        <f>PRODUCT(AC15+AO15)</f>
        <v>37</v>
      </c>
      <c r="H20" s="97">
        <f>PRODUCT(AD15+AP15)</f>
        <v>55</v>
      </c>
      <c r="I20" s="97">
        <f>PRODUCT(AE15+AQ15)</f>
        <v>195</v>
      </c>
      <c r="J20" s="98">
        <f>PRODUCT(I20/K20)</f>
        <v>0.54166666666666663</v>
      </c>
      <c r="K20" s="23">
        <f>PRODUCT(AG15+AS15)</f>
        <v>360</v>
      </c>
      <c r="L20" s="99">
        <f>PRODUCT((F20+G20)/E20)</f>
        <v>0.79245283018867929</v>
      </c>
      <c r="M20" s="99">
        <f>PRODUCT(H20/E20)</f>
        <v>1.0377358490566038</v>
      </c>
      <c r="N20" s="99">
        <f>PRODUCT((F20+G20+H20)/E20)</f>
        <v>1.8301886792452831</v>
      </c>
      <c r="O20" s="99">
        <f>PRODUCT(I20/E20)</f>
        <v>3.6792452830188678</v>
      </c>
      <c r="Q20" s="49"/>
      <c r="R20" s="49"/>
      <c r="S20" s="45"/>
      <c r="T20" s="45" t="s">
        <v>51</v>
      </c>
      <c r="U20" s="45"/>
      <c r="V20" s="23"/>
      <c r="W20" s="45"/>
      <c r="X20" s="45"/>
      <c r="Y20" s="45"/>
      <c r="Z20" s="45"/>
      <c r="AA20" s="45"/>
      <c r="AB20" s="45"/>
      <c r="AC20" s="49"/>
      <c r="AD20" s="49"/>
      <c r="AE20" s="49"/>
      <c r="AF20" s="49"/>
      <c r="AG20" s="49"/>
      <c r="AH20" s="49"/>
      <c r="AI20" s="49"/>
      <c r="AJ20" s="49"/>
      <c r="AK20" s="45"/>
      <c r="AL20" s="23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03" t="s">
        <v>65</v>
      </c>
      <c r="C21" s="104"/>
      <c r="D21" s="105"/>
      <c r="E21" s="97">
        <f>SUM(E18:E20)</f>
        <v>227</v>
      </c>
      <c r="F21" s="97">
        <f t="shared" ref="F21:I21" si="0">SUM(F18:F20)</f>
        <v>9</v>
      </c>
      <c r="G21" s="97">
        <f t="shared" si="0"/>
        <v>112</v>
      </c>
      <c r="H21" s="97">
        <f t="shared" si="0"/>
        <v>82</v>
      </c>
      <c r="I21" s="97">
        <f t="shared" si="0"/>
        <v>548</v>
      </c>
      <c r="J21" s="98">
        <f>PRODUCT(I21/K21)</f>
        <v>0.46164646417372579</v>
      </c>
      <c r="K21" s="45">
        <f>SUM(K18:K20)</f>
        <v>1187.0555555555557</v>
      </c>
      <c r="L21" s="99">
        <f>PRODUCT((F21+G21)/E21)</f>
        <v>0.53303964757709255</v>
      </c>
      <c r="M21" s="99">
        <f>PRODUCT(H21/E21)</f>
        <v>0.36123348017621143</v>
      </c>
      <c r="N21" s="99">
        <f>PRODUCT((F21+G21+H21)/E21)</f>
        <v>0.89427312775330392</v>
      </c>
      <c r="O21" s="99">
        <f>PRODUCT(I21/E21)</f>
        <v>2.4140969162995596</v>
      </c>
      <c r="Q21" s="23"/>
      <c r="R21" s="23"/>
      <c r="S21" s="23"/>
      <c r="T21" s="45" t="s">
        <v>72</v>
      </c>
      <c r="U21" s="23"/>
      <c r="V21" s="45"/>
      <c r="W21" s="45"/>
      <c r="X21" s="45"/>
      <c r="Y21" s="45"/>
      <c r="Z21" s="45"/>
      <c r="AA21" s="45"/>
      <c r="AB21" s="45"/>
      <c r="AC21" s="45"/>
      <c r="AD21" s="45"/>
      <c r="AE21" s="49"/>
      <c r="AF21" s="49"/>
      <c r="AG21" s="49"/>
      <c r="AH21" s="49"/>
      <c r="AI21" s="49"/>
      <c r="AJ21" s="49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23"/>
      <c r="F22" s="23"/>
      <c r="G22" s="23"/>
      <c r="H22" s="23"/>
      <c r="I22" s="23"/>
      <c r="J22" s="45"/>
      <c r="K22" s="45"/>
      <c r="L22" s="23"/>
      <c r="M22" s="23"/>
      <c r="N22" s="23"/>
      <c r="O22" s="23"/>
      <c r="P22" s="45"/>
      <c r="Q22" s="45"/>
      <c r="R22" s="45"/>
      <c r="S22" s="45"/>
      <c r="T22" s="45" t="s">
        <v>73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9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9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9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9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9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9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9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9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9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9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9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9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9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9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9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9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9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9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9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9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9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9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9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9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9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9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9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9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9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9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9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9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9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9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9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9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9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9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9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9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9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9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9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9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9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9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9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9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9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9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9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9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9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9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9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9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9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9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9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9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9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9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9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9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9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9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9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9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9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9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9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9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3"/>
      <c r="R94" s="23"/>
      <c r="S94" s="23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9"/>
      <c r="AK94" s="45"/>
      <c r="AL94" s="23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9"/>
      <c r="AK95" s="45"/>
      <c r="AL95" s="23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9"/>
      <c r="AK96" s="45"/>
      <c r="AL96" s="23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9"/>
      <c r="AK97" s="45"/>
      <c r="AL97" s="23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9"/>
      <c r="AK98" s="45"/>
      <c r="AL98" s="23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9"/>
      <c r="AK99" s="45"/>
      <c r="AL99" s="23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9"/>
      <c r="AK100" s="45"/>
      <c r="AL100" s="23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9"/>
      <c r="AK101" s="45"/>
      <c r="AL101" s="23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9"/>
      <c r="AK102" s="45"/>
      <c r="AL102" s="23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9"/>
      <c r="AK103" s="45"/>
      <c r="AL103" s="23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9"/>
      <c r="AK104" s="45"/>
      <c r="AL104" s="23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9"/>
      <c r="AK105" s="45"/>
      <c r="AL105" s="23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9"/>
      <c r="AK106" s="45"/>
      <c r="AL106" s="23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9"/>
      <c r="AK107" s="45"/>
      <c r="AL107" s="23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9"/>
      <c r="AK108" s="45"/>
      <c r="AL108" s="23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9"/>
      <c r="AK109" s="45"/>
      <c r="AL109" s="23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9"/>
      <c r="AK110" s="45"/>
      <c r="AL110" s="23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9"/>
      <c r="AK111" s="45"/>
      <c r="AL111" s="23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9"/>
      <c r="AK112" s="45"/>
      <c r="AL112" s="23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9"/>
      <c r="AK113" s="45"/>
      <c r="AL113" s="23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9"/>
      <c r="AK114" s="45"/>
      <c r="AL114" s="23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9"/>
      <c r="AK115" s="45"/>
      <c r="AL115" s="23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9"/>
      <c r="AK116" s="45"/>
      <c r="AL116" s="23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9"/>
      <c r="AK117" s="45"/>
      <c r="AL117" s="23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9"/>
      <c r="AK118" s="45"/>
      <c r="AL118" s="23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9"/>
      <c r="AK119" s="45"/>
      <c r="AL119" s="23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9"/>
      <c r="AK120" s="45"/>
      <c r="AL120" s="23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9"/>
      <c r="AK121" s="45"/>
      <c r="AL121" s="23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9"/>
      <c r="AK122" s="45"/>
      <c r="AL122" s="23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9"/>
      <c r="AK123" s="45"/>
      <c r="AL123" s="23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9"/>
      <c r="AK124" s="45"/>
      <c r="AL124" s="23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9"/>
      <c r="AK125" s="45"/>
      <c r="AL125" s="23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9"/>
      <c r="AK126" s="45"/>
      <c r="AL126" s="23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9"/>
      <c r="AK127" s="45"/>
      <c r="AL127" s="23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9"/>
      <c r="AK128" s="45"/>
      <c r="AL128" s="23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9"/>
      <c r="AK129" s="45"/>
      <c r="AL129" s="23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9"/>
      <c r="AK130" s="45"/>
      <c r="AL130" s="23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9"/>
      <c r="AK131" s="45"/>
      <c r="AL131" s="23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9"/>
      <c r="AK132" s="45"/>
      <c r="AL132" s="23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9"/>
      <c r="AK133" s="45"/>
      <c r="AL133" s="23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9"/>
      <c r="AK134" s="45"/>
      <c r="AL134" s="23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9"/>
      <c r="AK135" s="45"/>
      <c r="AL135" s="23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9"/>
      <c r="AK136" s="45"/>
      <c r="AL136" s="23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9"/>
      <c r="AK137" s="45"/>
      <c r="AL137" s="23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9"/>
      <c r="AK138" s="45"/>
      <c r="AL138" s="23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9"/>
      <c r="AK139" s="45"/>
      <c r="AL139" s="23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9"/>
      <c r="AK140" s="45"/>
      <c r="AL140" s="23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9"/>
      <c r="AK141" s="45"/>
      <c r="AL141" s="23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9"/>
      <c r="AK142" s="45"/>
      <c r="AL142" s="23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9"/>
      <c r="AK143" s="45"/>
      <c r="AL143" s="23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9"/>
      <c r="AK144" s="45"/>
      <c r="AL144" s="23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9"/>
      <c r="AK145" s="45"/>
      <c r="AL145" s="23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9"/>
      <c r="AK146" s="45"/>
      <c r="AL146" s="23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9"/>
      <c r="AK147" s="45"/>
      <c r="AL147" s="23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9"/>
      <c r="AK148" s="45"/>
      <c r="AL148" s="23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9"/>
      <c r="AK149" s="45"/>
      <c r="AL149" s="23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9"/>
      <c r="AK150" s="45"/>
      <c r="AL150" s="23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9"/>
      <c r="AK151" s="45"/>
      <c r="AL151" s="23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9"/>
      <c r="AK152" s="45"/>
      <c r="AL152" s="23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9"/>
      <c r="AK153" s="45"/>
      <c r="AL153" s="23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9"/>
      <c r="AK154" s="45"/>
      <c r="AL154" s="23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9"/>
      <c r="AK155" s="45"/>
      <c r="AL155" s="23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9"/>
      <c r="AK156" s="45"/>
      <c r="AL156" s="23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9"/>
      <c r="AK157" s="45"/>
      <c r="AL157" s="23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9"/>
      <c r="AK158" s="45"/>
      <c r="AL158" s="23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9"/>
      <c r="AK159" s="45"/>
      <c r="AL159" s="23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9"/>
      <c r="AK160" s="45"/>
      <c r="AL160" s="23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9"/>
      <c r="AK161" s="45"/>
      <c r="AL161" s="23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9"/>
      <c r="AK162" s="45"/>
      <c r="AL162" s="23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9"/>
      <c r="AK163" s="45"/>
      <c r="AL163" s="23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9"/>
      <c r="AK164" s="45"/>
      <c r="AL164" s="23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9"/>
      <c r="AK165" s="45"/>
      <c r="AL165" s="23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9"/>
      <c r="AK166" s="45"/>
      <c r="AL166" s="23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9"/>
      <c r="AK167" s="45"/>
      <c r="AL167" s="23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9"/>
      <c r="AK168" s="45"/>
      <c r="AL168" s="23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9"/>
      <c r="AK169" s="45"/>
      <c r="AL169" s="23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9"/>
      <c r="AK170" s="45"/>
      <c r="AL170" s="23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9"/>
      <c r="AK171" s="45"/>
      <c r="AL171" s="23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9"/>
      <c r="AK172" s="45"/>
      <c r="AL172" s="23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9"/>
      <c r="AK173" s="45"/>
      <c r="AL173" s="23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9"/>
      <c r="AK174" s="45"/>
      <c r="AL174" s="23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9"/>
      <c r="AK175" s="45"/>
      <c r="AL175" s="23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9"/>
      <c r="AK176" s="45"/>
      <c r="AL176" s="23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9"/>
      <c r="AK177" s="45"/>
      <c r="AL177" s="23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9"/>
      <c r="AK178" s="45"/>
      <c r="AL178" s="23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9"/>
      <c r="AK179" s="45"/>
      <c r="AL179" s="23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9"/>
      <c r="AK180" s="45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9"/>
      <c r="AK181" s="45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9"/>
      <c r="AK182" s="45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9"/>
      <c r="AK183" s="45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9"/>
      <c r="AK184" s="45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9"/>
      <c r="AK185" s="45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9"/>
      <c r="AK186" s="23"/>
      <c r="AL186" s="23"/>
    </row>
    <row r="187" spans="1:57" x14ac:dyDescent="0.25">
      <c r="R187" s="48"/>
      <c r="S187" s="4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9"/>
    </row>
    <row r="188" spans="1:57" x14ac:dyDescent="0.25">
      <c r="R188" s="48"/>
      <c r="S188" s="4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9"/>
    </row>
    <row r="189" spans="1:57" x14ac:dyDescent="0.25">
      <c r="R189" s="48"/>
      <c r="S189" s="4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</row>
    <row r="190" spans="1:57" x14ac:dyDescent="0.25">
      <c r="L190"/>
      <c r="M190"/>
      <c r="N190"/>
      <c r="O190"/>
      <c r="P190"/>
      <c r="R190" s="48"/>
      <c r="S190" s="4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:57" x14ac:dyDescent="0.25">
      <c r="L191"/>
      <c r="M191"/>
      <c r="N191"/>
      <c r="O191"/>
      <c r="P191"/>
      <c r="R191" s="48"/>
      <c r="S191" s="4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:57" x14ac:dyDescent="0.25">
      <c r="L192"/>
      <c r="M192"/>
      <c r="N192"/>
      <c r="O192"/>
      <c r="P192"/>
      <c r="R192" s="48"/>
      <c r="S192" s="4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48"/>
      <c r="S210" s="4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48"/>
      <c r="S211" s="4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48"/>
      <c r="S212" s="4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x14ac:dyDescent="0.25">
      <c r="L213"/>
      <c r="M213"/>
      <c r="N213"/>
      <c r="O213"/>
      <c r="P213"/>
      <c r="R213" s="48"/>
      <c r="S213" s="48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x14ac:dyDescent="0.25">
      <c r="L214"/>
      <c r="M214"/>
      <c r="N214"/>
      <c r="O214"/>
      <c r="P214"/>
      <c r="R214" s="48"/>
      <c r="S214" s="48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  <row r="217" spans="12:38" ht="14.25" x14ac:dyDescent="0.2">
      <c r="L217"/>
      <c r="M217"/>
      <c r="N217"/>
      <c r="O217"/>
      <c r="P217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/>
      <c r="AL217"/>
    </row>
    <row r="218" spans="12:38" ht="14.25" x14ac:dyDescent="0.2">
      <c r="L218"/>
      <c r="M218"/>
      <c r="N218"/>
      <c r="O218"/>
      <c r="P218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2021-11-20T22:16:03Z</dcterms:modified>
</cp:coreProperties>
</file>